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updateLinks="never" codeName="ThisWorkbook" autoCompressPictures="0"/>
  <mc:AlternateContent xmlns:mc="http://schemas.openxmlformats.org/markup-compatibility/2006">
    <mc:Choice Requires="x15">
      <x15ac:absPath xmlns:x15ac="http://schemas.microsoft.com/office/spreadsheetml/2010/11/ac" url="https://riotinto.sharepoint.com/sites/2025CorporateReportingSuite/Shared Documents/2025 Sustainability Reports/Sustainability Fact Book/Properties updated for website/"/>
    </mc:Choice>
  </mc:AlternateContent>
  <xr:revisionPtr revIDLastSave="4" documentId="8_{46CEAC95-53A5-4907-B979-CEEFF2563641}" xr6:coauthVersionLast="47" xr6:coauthVersionMax="47" xr10:uidLastSave="{904932AA-597A-49A6-917B-5F4CD8472D5B}"/>
  <workbookProtection workbookAlgorithmName="SHA-512" workbookHashValue="nxEf/H4JEMyZhkyiilq7Ey2xo55KZ0ePAJCzgQfxnb1VwKn8Ok4xaSYtUAbtCD2Mw9oyYPugv6gkvZUrzEP5YA==" workbookSaltValue="VP6IP5sEctlesRLgrOnpsg==" workbookSpinCount="100000" lockStructure="1"/>
  <bookViews>
    <workbookView xWindow="28680" yWindow="-2055" windowWidth="38640" windowHeight="21120" tabRatio="806" xr2:uid="{00000000-000D-0000-FFFF-FFFF00000000}"/>
  </bookViews>
  <sheets>
    <sheet name="Cover" sheetId="53" r:id="rId1"/>
    <sheet name="Home" sheetId="54" r:id="rId2"/>
    <sheet name="Disclosure references" sheetId="5" r:id="rId3"/>
    <sheet name="Data Contents" sheetId="4" r:id="rId4"/>
    <sheet name="Group-level targets" sheetId="6" r:id="rId5"/>
    <sheet name="Safety &amp; health" sheetId="7" r:id="rId6"/>
    <sheet name="Safety" sheetId="9" r:id="rId7"/>
    <sheet name="Health" sheetId="60" r:id="rId8"/>
    <sheet name="People" sheetId="10" r:id="rId9"/>
    <sheet name="Workforce data &amp; diversity" sheetId="11" r:id="rId10"/>
    <sheet name="Remuneration, leave &amp; training" sheetId="12" r:id="rId11"/>
    <sheet name="Human rights" sheetId="13" r:id="rId12"/>
    <sheet name="Communities" sheetId="14" r:id="rId13"/>
    <sheet name="Economic" sheetId="15" r:id="rId14"/>
    <sheet name="Communities performance" sheetId="16" r:id="rId15"/>
    <sheet name="Climate change" sheetId="17" r:id="rId16"/>
    <sheet name="GHE emissions methodology" sheetId="20" r:id="rId17"/>
    <sheet name="Energy" sheetId="18" r:id="rId18"/>
    <sheet name="GHG asset summary" sheetId="73" r:id="rId19"/>
    <sheet name="GHG emissions" sheetId="19" r:id="rId20"/>
    <sheet name="GHG emissions target" sheetId="71" r:id="rId21"/>
    <sheet name="Carbon credits" sheetId="72" r:id="rId22"/>
    <sheet name="Environment" sheetId="21" r:id="rId23"/>
    <sheet name="Environment performance" sheetId="22" r:id="rId24"/>
    <sheet name="Biodiversity performance" sheetId="23" r:id="rId25"/>
    <sheet name="Biodiversity areas by asset" sheetId="25" r:id="rId26"/>
    <sheet name="Biodiversity species by asset" sheetId="26" r:id="rId27"/>
    <sheet name="Water performance" sheetId="27" r:id="rId28"/>
    <sheet name="Water performance breakdown" sheetId="30" r:id="rId29"/>
    <sheet name="Water metric reports" sheetId="31" r:id="rId30"/>
    <sheet name="Water profile by asset" sheetId="32" r:id="rId31"/>
    <sheet name="Tailings" sheetId="33" r:id="rId32"/>
    <sheet name="Tailings facilities" sheetId="34" r:id="rId33"/>
    <sheet name="Governance" sheetId="35" r:id="rId34"/>
    <sheet name="Ethics &amp; compliance" sheetId="36" r:id="rId35"/>
    <sheet name="Transparency" sheetId="37" r:id="rId36"/>
    <sheet name="Value chain" sheetId="38" r:id="rId37"/>
    <sheet name="SusCo" sheetId="39" r:id="rId38"/>
    <sheet name="Additional disclosures" sheetId="40" r:id="rId39"/>
    <sheet name="GRI Index " sheetId="58" r:id="rId40"/>
    <sheet name="Indices &amp; ratings" sheetId="43" r:id="rId41"/>
    <sheet name="TCFD" sheetId="44" r:id="rId42"/>
    <sheet name="CA100+" sheetId="57" r:id="rId43"/>
    <sheet name="TNFD" sheetId="47" r:id="rId44"/>
    <sheet name="Certifications &amp; frameworks" sheetId="42" r:id="rId45"/>
    <sheet name="ICMM PE Summary" sheetId="48" r:id="rId46"/>
    <sheet name="ICMM SERF" sheetId="55" r:id="rId47"/>
    <sheet name="TSM Summary" sheetId="56" r:id="rId48"/>
    <sheet name="SASB" sheetId="50" r:id="rId49"/>
    <sheet name="UNGC CoP" sheetId="51" r:id="rId50"/>
    <sheet name="PAI summary" sheetId="52" r:id="rId51"/>
  </sheets>
  <definedNames>
    <definedName name="_xlnm.Print_Area" localSheetId="25">'Biodiversity areas by asset'!#REF!</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3" i="72" l="1"/>
  <c r="H118" i="72"/>
  <c r="H181" i="72"/>
  <c r="H173" i="72"/>
  <c r="H182" i="72" s="1"/>
  <c r="F11" i="52"/>
  <c r="F10" i="52"/>
  <c r="F9" i="52"/>
  <c r="H119" i="72" l="1"/>
  <c r="D13" i="60"/>
  <c r="C13" i="60"/>
  <c r="D27" i="9"/>
  <c r="E27" i="9"/>
  <c r="F27" i="9"/>
  <c r="G27" i="9"/>
  <c r="C27" i="9"/>
  <c r="C14" i="71" l="1"/>
  <c r="C11" i="71"/>
  <c r="E72" i="11"/>
  <c r="F19" i="52"/>
  <c r="F18" i="52"/>
  <c r="F12" i="52"/>
  <c r="E101" i="31"/>
  <c r="E87" i="3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<sst xmlns="http://schemas.openxmlformats.org/spreadsheetml/2006/main" count="13322" uniqueCount="4446">
  <si>
    <t>ss</t>
  </si>
  <si>
    <t>c</t>
  </si>
  <si>
    <r>
      <rPr>
        <sz val="10"/>
        <color theme="1"/>
        <rFont val="Arial"/>
        <family val="2"/>
      </rPr>
      <t xml:space="preserve">Sustainability Fact Book </t>
    </r>
    <r>
      <rPr>
        <b/>
        <sz val="10"/>
        <color theme="1"/>
        <rFont val="Arial"/>
        <family val="2"/>
      </rPr>
      <t>2025</t>
    </r>
  </si>
  <si>
    <t>Title</t>
  </si>
  <si>
    <t>Links</t>
  </si>
  <si>
    <t>Rio Tinto Annual Report</t>
  </si>
  <si>
    <t>riotinto.com/invest/reports/annual-report</t>
  </si>
  <si>
    <t>Rio Tinto Climate Change Reports</t>
  </si>
  <si>
    <t>riotinto.com/invest/reports/climatereport</t>
  </si>
  <si>
    <t>Air quality protection standard</t>
  </si>
  <si>
    <t>riotinto.com/-/media/content/documents/sustainability/corporate-policies/rt-air-quality-protection-standard.pdf</t>
  </si>
  <si>
    <t>Aviation safety standard</t>
  </si>
  <si>
    <t>riotinto.com/-/media/Content/Documents/Sustainability/Corporate-policies/RT-Aviation-safety-standard.pdf</t>
  </si>
  <si>
    <t>Beneficial ownership</t>
  </si>
  <si>
    <t>riotinto.com/-/media/Content/Documents/Sustainability/Ethics-and-integrity/Transparency/RT-Beneficial-ownership.pdf</t>
  </si>
  <si>
    <t>Biodiversity protection and natural resource management standard</t>
  </si>
  <si>
    <t>riotinto.com/-/media/Content/Documents/Sustainability/Corporate-policies/RT-Biodiversity-and-NRM-standard.pdf</t>
  </si>
  <si>
    <t>Business integrity standard</t>
  </si>
  <si>
    <t>riotinto.com/-/media/content/documents/sustainability/corporate-policies/business-integrity-standard/rt-business-integrity-standard.pdf</t>
  </si>
  <si>
    <t>Chemically-reactive mineral waste control standard</t>
  </si>
  <si>
    <t>riotinto.com/-/media/Content/Documents/Sustainability/Corporate-policies/RT-Mineral-waste-control-standard.pdf</t>
  </si>
  <si>
    <t>Chemicals and hazardous substances exposure control standard</t>
  </si>
  <si>
    <t>riotinto.com/-/media/Content/Documents/Sustainability/Corporate-policies/RT-Chemicals-exposure-control-standard.pdf</t>
  </si>
  <si>
    <t>Communities and social performance standard</t>
  </si>
  <si>
    <t>riotinto.com/-/media/Content/Documents/Sustainability/Corporate-policies/RT-Communities-social-performance-standard.pdf</t>
  </si>
  <si>
    <t>Competition standard</t>
  </si>
  <si>
    <t>riotinto.com/-/media/Content/Documents/Sustainability/Corporate-policies/RT-Competition-standard.pdf</t>
  </si>
  <si>
    <t>Confined spaces standard</t>
  </si>
  <si>
    <t>riotinto.com/-/media/Content/Documents/Sustainability/Corporate-policies/RT-Confined-spaces-standard.pdf</t>
  </si>
  <si>
    <t>Contract disclosure table</t>
  </si>
  <si>
    <t xml:space="preserve">riotinto.com/-/media/Content/Documents/Sustainability/Ethics-and-integrity/Transparency/RT-Contract-disclosure-table.pdf </t>
  </si>
  <si>
    <t>Cranes and lifting standard</t>
  </si>
  <si>
    <t>riotinto.com/-/media/Content/Documents/Sustainability/Corporate-policies/RT-Cranes-and-lifting-standard.pdf</t>
  </si>
  <si>
    <t>Data privacy standard</t>
  </si>
  <si>
    <t>riotinto.com/-/media/Content/Documents/Sustainability/Corporate-policies/RT-Data-privacy-standard.pdf</t>
  </si>
  <si>
    <t>Electrical safety standard</t>
  </si>
  <si>
    <t>riotinto.com/-/media/Content/Documents/Sustainability/Corporate-policies/RT-Electrical-safety-standard.pdf</t>
  </si>
  <si>
    <t>Employment policy</t>
  </si>
  <si>
    <t>riotinto.com/-/media/Content/Documents/Sustainability/Corporate-policies/RT-Employment-policy.pdf</t>
  </si>
  <si>
    <t>Explosives standard</t>
  </si>
  <si>
    <t>riotinto.com/-/media/Content/Documents/Sustainability/Corporate-policies/RT-Explosives-standard.pdf</t>
  </si>
  <si>
    <t>Fitness for work in safety-critical jobs</t>
  </si>
  <si>
    <t>riotinto.com/-/media/Content/Documents/Sustainability/Corporate-policies/RT-Safety-critical-fitness-standard.pdf</t>
  </si>
  <si>
    <t>Functional safety standard</t>
  </si>
  <si>
    <t>riotinto.com/-/media/Content/Documents/Sustainability/Corporate-policies/RT-Functional-safety-standard.pdf</t>
  </si>
  <si>
    <t>Guidelines for participation in industry associations</t>
  </si>
  <si>
    <t>riotinto.com/-/media/Content/Documents/Sustainability/Corporate-policies/RT-Participation-in-industry-associations.pdf</t>
  </si>
  <si>
    <t>Health management approach</t>
  </si>
  <si>
    <t>riotinto.com/-/media/Content/Documents/Sustainability/Corporate-policies/RT-Health-management-approach.pdf</t>
  </si>
  <si>
    <t>Health, safety, environment and communities policy</t>
  </si>
  <si>
    <t>riotinto.com/-/media/Content/Documents/Sustainability/Corporate-policies/RT-HSEC-policy.pdf</t>
  </si>
  <si>
    <t>Human rights policy</t>
  </si>
  <si>
    <t>riotinto.com/-/media/content/documents/sustainability/corporate-policies/rt-human-rights-policy.pdf</t>
  </si>
  <si>
    <t>Inclusion and diversity policy</t>
  </si>
  <si>
    <t>riotinto.com/-/media/content/documents/sustainability/corporate-policies/inclusion-and-diversity-policy.pdf</t>
  </si>
  <si>
    <t>Industry association disclosure</t>
  </si>
  <si>
    <t>riotinto.com/-/media/Content/Documents/Sustainability/Corporate-policies/RT-Industry-association-disclosure.pdf</t>
  </si>
  <si>
    <t>Isolation standard</t>
  </si>
  <si>
    <t>riotinto.com/-/media/Content/Documents/Sustainability/Corporate-policies/RT-Isolation-standard.pdf</t>
  </si>
  <si>
    <t>Joint venture beneficial ownership</t>
  </si>
  <si>
    <t xml:space="preserve">riotinto.com/-/media/Content/Documents/Sustainability/Ethics-and-integrity/Transparency/RT-Joint-venture-beneficial-ownership.pdf </t>
  </si>
  <si>
    <t>Land management and rehabilitation standard</t>
  </si>
  <si>
    <t>riotinto.com/-/media/Content/Documents/Sustainability/Corporate-policies/RT-Land-management-standard.pdf</t>
  </si>
  <si>
    <t>Management of slope geotechnical hazards standard</t>
  </si>
  <si>
    <t>riotinto.com/-/media/Content/Documents/Sustainability/Corporate-policies/RT-Slope-geotechnical-hazards-standard.pdf</t>
  </si>
  <si>
    <t>Management of tailings and water storage standard</t>
  </si>
  <si>
    <t>riotinto.com/-/media/Content/Documents/Sustainability/Corporate-policies/RT-Management-tailings-water-storage-standard.pdf</t>
  </si>
  <si>
    <t>Management system standard</t>
  </si>
  <si>
    <t>riotinto.com/-/media/Content/Documents/Sustainability/Corporate-policies/RT-Management-system-standard.pdf</t>
  </si>
  <si>
    <t>Manual tasks and workplace ergonomics management standard</t>
  </si>
  <si>
    <t>riotinto.com/-/media/Content/Documents/Sustainability/Corporate-policies/RT-Workplace-ergonomics-standard.pdf</t>
  </si>
  <si>
    <t>Modern Slavery Statement</t>
  </si>
  <si>
    <t>riotinto.com/-/media/content/documents/invest/reports/modern-slavery/modern-slavery-statement-2024.pdf</t>
  </si>
  <si>
    <t>myVoice standard</t>
  </si>
  <si>
    <t>riotinto.com/-/media/content/documents/sustainability/corporate-policies/myvoice-standard.pdf</t>
  </si>
  <si>
    <t>Noise exposure control standard</t>
  </si>
  <si>
    <t>riotinto.com/-/media/Content/Documents/Sustainability/Corporate-policies/RT-Noise-exposure-control-standard.pdf</t>
  </si>
  <si>
    <t>Process safety standard</t>
  </si>
  <si>
    <t>riotinto.com/-/media/Content/Documents/Sustainability/Corporate-policies/RT-Process-safety-standard.pdf</t>
  </si>
  <si>
    <t>Product stewardship strategy</t>
  </si>
  <si>
    <t>riotinto.com/-/media/Content/Documents/Sustainability/Corporate-policies/RT-Product-stewardship-strategy.pdf</t>
  </si>
  <si>
    <t>Radiation exposure control standard</t>
  </si>
  <si>
    <t>riotinto.com/-/media/Content/Documents/Sustainability/Corporate-policies/RT-Radiation-exposure-control-standard.pdf</t>
  </si>
  <si>
    <t>Risk management policy</t>
  </si>
  <si>
    <t>riotinto.com/-/media/Content/Documents/Sustainability/Corporate-policies/RT-Risk-policy.pdf</t>
  </si>
  <si>
    <t>Risk management standard</t>
  </si>
  <si>
    <t>riotinto.com/-/media/Content/Documents/Sustainability/Corporate-policies/RT-Risk-management-standard.pdf</t>
  </si>
  <si>
    <t>Role of civil society organisations</t>
  </si>
  <si>
    <t xml:space="preserve">riotinto.com/-/media/Content/Documents/Sustainability/Corporate-policies/RT-Role-of-civil-society-organisations.pdf </t>
  </si>
  <si>
    <t>Supplier code of conduct</t>
  </si>
  <si>
    <t>riotinto.com/-/media/Content/Documents/Sustainability/Corporate-policies/RT-Supplier-code-of-conduct.pdf</t>
  </si>
  <si>
    <t>Tailings policy</t>
  </si>
  <si>
    <t>riotinto.com/-/media/Content/Documents/Sustainability/Corporate-policies/RT-Tailings-policy.pdf</t>
  </si>
  <si>
    <t>The Way We Work</t>
  </si>
  <si>
    <t>riotinto.com/-/media/Content/Documents/Sustainability/Corporate-policies/RT-The-way-we-work-EN.pdf</t>
  </si>
  <si>
    <t>Transparency statement</t>
  </si>
  <si>
    <t>riotinto.com/-/media/Content/Documents/Sustainability/Corporate-policies/RT-Transparency-statement.pdf</t>
  </si>
  <si>
    <t>UN Global Compact - Communication on Progress</t>
  </si>
  <si>
    <t>unglobalcompact.org/what-is-gc/participants/8013-Rio-Tinto-plc#cop</t>
  </si>
  <si>
    <t>Underground safety standard</t>
  </si>
  <si>
    <t>riotinto.com/-/media/Content/Documents/Sustainability/Corporate-policies/RT-Underground-standard.pdf</t>
  </si>
  <si>
    <t>Vector-borne and infectious disease control standard</t>
  </si>
  <si>
    <t>riotinto.com/-/media/Content/Documents/Sustainability/Corporate-policies/RT-Disease-control-standard.pdf</t>
  </si>
  <si>
    <t>Vehicles and driving standard</t>
  </si>
  <si>
    <t>riotinto.com/-/media/Content/Documents/Sustainability/Corporate-policies/RT-Vehicles-driving-standard.pdf</t>
  </si>
  <si>
    <t>Voluntary Principles on Security and Human Rights report</t>
  </si>
  <si>
    <t>riotinto.com/-/media/content/documents/sustainability/human-rights/2024-vpshr-report.pdf</t>
  </si>
  <si>
    <t>Water quality protection and water management standard</t>
  </si>
  <si>
    <t>riotinto.com/-/media/Content/Documents/Sustainability/Corporate-policies/RT-Water-quality-protection-standard.pdf</t>
  </si>
  <si>
    <t>Why agreements matter</t>
  </si>
  <si>
    <t>riotinto.com/-/media/Content/Documents/Sustainability/Corporate-policies/RT-Why-agreements-matter.pdf</t>
  </si>
  <si>
    <t>Why cultural heritage matters guide</t>
  </si>
  <si>
    <t>riotinto.com/-/media/content/documents/sustainability/corporate-policies/rt-why-cultural-heritage-matters.pdf</t>
  </si>
  <si>
    <t>Why gender matters guide</t>
  </si>
  <si>
    <t>riotinto.com/-/media/Content/Documents/Sustainability/Corporate-policies/RT-Why-gender-matters.pdf</t>
  </si>
  <si>
    <t>Why human rights matter guide</t>
  </si>
  <si>
    <t>riotinto.com/-/media/Content/Documents/Sustainability/Corporate-policies/RT-Why-human-rights-matter-EN.pdf</t>
  </si>
  <si>
    <t>Working at heights standard</t>
  </si>
  <si>
    <t>riotinto.com/-/media/Content/Documents/Sustainability/Corporate-policies/RT-Working-at-heights-standard.pdf</t>
  </si>
  <si>
    <t>Performance metric</t>
  </si>
  <si>
    <t>Spreadsheet tab</t>
  </si>
  <si>
    <t>Fatalities</t>
  </si>
  <si>
    <t>Safety</t>
  </si>
  <si>
    <t>Safety maturity model (SMM) score</t>
  </si>
  <si>
    <t>Potential fatal incident (PFI)</t>
  </si>
  <si>
    <t>All-injury frequency rate (AIFR)</t>
  </si>
  <si>
    <t>Lost-time injuries (LTI)</t>
  </si>
  <si>
    <t>Permanent damage injury (PDI)</t>
  </si>
  <si>
    <t>Process safety</t>
  </si>
  <si>
    <t>Critical risk management</t>
  </si>
  <si>
    <t>Fines and prosecutions – safety (US$’000)</t>
  </si>
  <si>
    <t>New cases of occupational illness (per 10,000 employees)</t>
  </si>
  <si>
    <t>Health</t>
  </si>
  <si>
    <t>Contributing causes for newly reported illness cases (employees)</t>
  </si>
  <si>
    <t>Occupational illness by region</t>
  </si>
  <si>
    <t>Fines and prosecutions – health (US$’000)</t>
  </si>
  <si>
    <t>Performance metrics</t>
  </si>
  <si>
    <t>Rio Tinto workforce</t>
  </si>
  <si>
    <t>Workforce data &amp; diversity</t>
  </si>
  <si>
    <t>Workforce by region</t>
  </si>
  <si>
    <t>Workforce by category and diversity</t>
  </si>
  <si>
    <t>Board diversity</t>
  </si>
  <si>
    <t>Indigenous employment - Australia</t>
  </si>
  <si>
    <t>Indigenous employment - Canada</t>
  </si>
  <si>
    <t>Employees hiring and turnover rates</t>
  </si>
  <si>
    <t>Employee engagement indicators</t>
  </si>
  <si>
    <t>Employee pay equity</t>
  </si>
  <si>
    <t>Remuneration, leave &amp; training</t>
  </si>
  <si>
    <t>Employee share plan</t>
  </si>
  <si>
    <t>Employee parental leave</t>
  </si>
  <si>
    <t>Employee training - average hours</t>
  </si>
  <si>
    <t>Employee and contractor training</t>
  </si>
  <si>
    <t>Human Rights</t>
  </si>
  <si>
    <t>Assessments</t>
  </si>
  <si>
    <t>Economic contributions</t>
  </si>
  <si>
    <t>Economic</t>
  </si>
  <si>
    <t>Social investment contributions by region (% of annual total)</t>
  </si>
  <si>
    <t>Distribution of economic contribution (percentage)</t>
  </si>
  <si>
    <t>Indigenous Peoples' territories</t>
  </si>
  <si>
    <t>Communities performance</t>
  </si>
  <si>
    <t>Indigenous Peoples' incidents</t>
  </si>
  <si>
    <t>Local procurement performance targets</t>
  </si>
  <si>
    <t>Greenhouse gas emissions and energy methodology</t>
  </si>
  <si>
    <t>GHE emissions methodology</t>
  </si>
  <si>
    <t>Total energy use and electricity breakdown by product group</t>
  </si>
  <si>
    <t>Energy</t>
  </si>
  <si>
    <t>Self-generated electricity (PJ) by source. Equity basis</t>
  </si>
  <si>
    <t>Group fuel energy excluding electricity (PJ) by source. Equity basis.</t>
  </si>
  <si>
    <t>Total renewable energy use (PJ). Equity basis, location-based method</t>
  </si>
  <si>
    <r>
      <t>Scope 1, 2 and 3 greenhouse gas emissions. Equity basis (million tonnes CO</t>
    </r>
    <r>
      <rPr>
        <vertAlign val="subscript"/>
        <sz val="9"/>
        <color rgb="FF000000"/>
        <rFont val="Arial"/>
        <family val="2"/>
      </rPr>
      <t>2</t>
    </r>
    <r>
      <rPr>
        <sz val="9"/>
        <color rgb="FF000000"/>
        <rFont val="Arial"/>
        <family val="2"/>
      </rPr>
      <t>e)</t>
    </r>
  </si>
  <si>
    <t>GHG emissions</t>
  </si>
  <si>
    <t>Scope 1 and 2 GHG emissions (equity basis)</t>
  </si>
  <si>
    <r>
      <t>GHG emissions by product group and emissions type (Mt CO</t>
    </r>
    <r>
      <rPr>
        <vertAlign val="subscript"/>
        <sz val="9"/>
        <color rgb="FF000000"/>
        <rFont val="Arial"/>
        <family val="2"/>
      </rPr>
      <t>2</t>
    </r>
    <r>
      <rPr>
        <sz val="9"/>
        <color rgb="FF000000"/>
        <rFont val="Arial"/>
        <family val="2"/>
      </rPr>
      <t>e). Equity basis</t>
    </r>
  </si>
  <si>
    <r>
      <t>GHG emissions by location (Mt CO</t>
    </r>
    <r>
      <rPr>
        <vertAlign val="subscript"/>
        <sz val="9"/>
        <color rgb="FF000000"/>
        <rFont val="Arial"/>
        <family val="2"/>
      </rPr>
      <t>2</t>
    </r>
    <r>
      <rPr>
        <sz val="9"/>
        <color rgb="FF000000"/>
        <rFont val="Arial"/>
        <family val="2"/>
      </rPr>
      <t>e). Equity basis</t>
    </r>
  </si>
  <si>
    <r>
      <t>Disaggregation of Scope 1 and 2 GHG emissions by accounting group (Mt CO</t>
    </r>
    <r>
      <rPr>
        <vertAlign val="subscript"/>
        <sz val="9"/>
        <rFont val="Arial"/>
        <family val="2"/>
      </rPr>
      <t>2</t>
    </r>
    <r>
      <rPr>
        <sz val="9"/>
        <rFont val="Arial"/>
        <family val="2"/>
      </rPr>
      <t>e). Equity basis</t>
    </r>
  </si>
  <si>
    <r>
      <t>Scope 1 GHG emissions covered under an emissions-limiting regulation (Mt CO</t>
    </r>
    <r>
      <rPr>
        <vertAlign val="subscript"/>
        <sz val="9"/>
        <color rgb="FF000000"/>
        <rFont val="Arial"/>
        <family val="2"/>
      </rPr>
      <t>2</t>
    </r>
    <r>
      <rPr>
        <sz val="9"/>
        <color rgb="FF000000"/>
        <rFont val="Arial"/>
        <family val="2"/>
      </rPr>
      <t>e). Equity basis</t>
    </r>
  </si>
  <si>
    <r>
      <t>GHG emissions by greenhouse gas type (Mt CO</t>
    </r>
    <r>
      <rPr>
        <vertAlign val="subscript"/>
        <sz val="9"/>
        <color rgb="FF000000"/>
        <rFont val="Arial"/>
        <family val="2"/>
      </rPr>
      <t>2</t>
    </r>
    <r>
      <rPr>
        <sz val="9"/>
        <color rgb="FF000000"/>
        <rFont val="Arial"/>
        <family val="2"/>
      </rPr>
      <t>e). Equity basis</t>
    </r>
  </si>
  <si>
    <t>Scope 1 and 2 GHG emissions (managed basis)</t>
  </si>
  <si>
    <r>
      <t>Total equity Scope 3 greenhouse gas emissions (million tonnes CO</t>
    </r>
    <r>
      <rPr>
        <vertAlign val="subscript"/>
        <sz val="9"/>
        <color rgb="FF000000"/>
        <rFont val="Arial"/>
        <family val="2"/>
      </rPr>
      <t>2</t>
    </r>
    <r>
      <rPr>
        <sz val="9"/>
        <color rgb="FF000000"/>
        <rFont val="Arial"/>
        <family val="2"/>
      </rPr>
      <t>e)</t>
    </r>
  </si>
  <si>
    <t>Sources of Scope 3 greenhouse gas emissions</t>
  </si>
  <si>
    <t>Scope 1 and 2 greenhouse gas emissions by asset</t>
  </si>
  <si>
    <t>GHG asset summary</t>
  </si>
  <si>
    <t>Scope 1 and 2 GHG emissions (equity basis) - performance against target</t>
  </si>
  <si>
    <t>GHG emissions target</t>
  </si>
  <si>
    <t>Offsets retired towards net emissions (equity basis)</t>
  </si>
  <si>
    <t>Carbon credits</t>
  </si>
  <si>
    <t>Reporting</t>
  </si>
  <si>
    <t>CA100+ Net Zero Company Benchmark</t>
  </si>
  <si>
    <t>CA100+</t>
  </si>
  <si>
    <t>Task Force on Climate-related Financial Disclosures (TCFD)</t>
  </si>
  <si>
    <t>TCFD</t>
  </si>
  <si>
    <r>
      <rPr>
        <sz val="9"/>
        <color rgb="FF000000"/>
        <rFont val="Arial"/>
        <family val="2"/>
      </rPr>
      <t>SO</t>
    </r>
    <r>
      <rPr>
        <vertAlign val="subscript"/>
        <sz val="9"/>
        <color rgb="FF000000"/>
        <rFont val="Arial"/>
        <family val="2"/>
      </rPr>
      <t>x</t>
    </r>
    <r>
      <rPr>
        <sz val="9"/>
        <color rgb="FF000000"/>
        <rFont val="Arial"/>
        <family val="2"/>
      </rPr>
      <t xml:space="preserve"> emissions ('000 tonnes)</t>
    </r>
  </si>
  <si>
    <t>Environment performance</t>
  </si>
  <si>
    <r>
      <rPr>
        <sz val="9"/>
        <color rgb="FF000000"/>
        <rFont val="Arial"/>
        <family val="2"/>
      </rPr>
      <t>NO</t>
    </r>
    <r>
      <rPr>
        <vertAlign val="subscript"/>
        <sz val="9"/>
        <color rgb="FF000000"/>
        <rFont val="Arial"/>
        <family val="2"/>
      </rPr>
      <t>x</t>
    </r>
    <r>
      <rPr>
        <sz val="9"/>
        <color rgb="FF000000"/>
        <rFont val="Arial"/>
        <family val="2"/>
      </rPr>
      <t xml:space="preserve"> emissions ('000 tonnes)</t>
    </r>
  </si>
  <si>
    <t>Fluoride emissions ('000 tonnes)</t>
  </si>
  <si>
    <r>
      <rPr>
        <sz val="9"/>
        <color rgb="FF000000"/>
        <rFont val="Arial"/>
        <family val="2"/>
      </rPr>
      <t>PM</t>
    </r>
    <r>
      <rPr>
        <vertAlign val="subscript"/>
        <sz val="9"/>
        <color rgb="FF000000"/>
        <rFont val="Arial"/>
        <family val="2"/>
      </rPr>
      <t>10</t>
    </r>
    <r>
      <rPr>
        <sz val="9"/>
        <color rgb="FF000000"/>
        <rFont val="Arial"/>
        <family val="2"/>
      </rPr>
      <t xml:space="preserve"> emissions ('000 tonnes)</t>
    </r>
  </si>
  <si>
    <r>
      <rPr>
        <sz val="9"/>
        <color rgb="FF000000"/>
        <rFont val="Arial"/>
        <family val="2"/>
      </rPr>
      <t>PM</t>
    </r>
    <r>
      <rPr>
        <vertAlign val="subscript"/>
        <sz val="9"/>
        <color rgb="FF000000"/>
        <rFont val="Arial"/>
        <family val="2"/>
      </rPr>
      <t>2.5</t>
    </r>
    <r>
      <rPr>
        <sz val="9"/>
        <color rgb="FF000000"/>
        <rFont val="Arial"/>
        <family val="2"/>
      </rPr>
      <t xml:space="preserve"> emissions ('000 tonnes)</t>
    </r>
  </si>
  <si>
    <t>Land footprint data (square kilometres)</t>
  </si>
  <si>
    <t>Types of rehabilitation (square kilometres)</t>
  </si>
  <si>
    <t>Mineral waste by disposal location (million tonnes)</t>
  </si>
  <si>
    <t>Mineral waste by type (million tonnes)</t>
  </si>
  <si>
    <t>Non-mineral waste by disposal location ('000 tonnes)</t>
  </si>
  <si>
    <t>Non-mineral waste by type ('000 tonnes)</t>
  </si>
  <si>
    <t>Reuse/recycle waste ('000 tonnes)</t>
  </si>
  <si>
    <t>Fines and prosecutions</t>
  </si>
  <si>
    <t>Significant environmental incidents</t>
  </si>
  <si>
    <t>Performance (including habitats protected) of the priority biodiversity assets</t>
  </si>
  <si>
    <t>Biodiversity performance</t>
  </si>
  <si>
    <t>Biodiversity sensitivity ranking of operational sites overlapping with, or adjacent to, protected areas and/or areas of high biodiversity value</t>
  </si>
  <si>
    <t>Biodiversity areas by asset</t>
  </si>
  <si>
    <t>Total number of Critically Endangered, Endangered, and Vulnerable IUCN Red List species with ranges that overlap with Rio Tinto operating assets</t>
  </si>
  <si>
    <t>Biodiversity species by asset</t>
  </si>
  <si>
    <t>Water withdrawals (by source)</t>
  </si>
  <si>
    <t>Water performance</t>
  </si>
  <si>
    <t>Water withdrawals (by quality)</t>
  </si>
  <si>
    <t>Water discharges (by destination)</t>
  </si>
  <si>
    <t>Water discharges (by quality)</t>
  </si>
  <si>
    <t>Water consumption</t>
  </si>
  <si>
    <t>Water recycled/reused</t>
  </si>
  <si>
    <t>Water change in storage</t>
  </si>
  <si>
    <t>Summary water metrics by commodity and region</t>
  </si>
  <si>
    <t>Water performance breakdown</t>
  </si>
  <si>
    <t xml:space="preserve">Water consumption and recycled/reused </t>
  </si>
  <si>
    <t xml:space="preserve">Water metrics ICMM format </t>
  </si>
  <si>
    <t>Water metric reports</t>
  </si>
  <si>
    <t>Water metrics for S&amp;P Global Corporate Sustainability Assessment (CSA)</t>
  </si>
  <si>
    <t>Water metrics for UNGC CoP</t>
  </si>
  <si>
    <t>Water risk profile by asset</t>
  </si>
  <si>
    <t>Water profile by asset</t>
  </si>
  <si>
    <t>Managed and non-managed tailings storage facilities</t>
  </si>
  <si>
    <t>Tailings facilities</t>
  </si>
  <si>
    <t>myVoice by case categories (and % of cases substantiated)</t>
  </si>
  <si>
    <t>Ethics &amp; compliance</t>
  </si>
  <si>
    <t>Ethics and compliance training</t>
  </si>
  <si>
    <t>Transparency</t>
  </si>
  <si>
    <t>Industry Association Disclosure</t>
  </si>
  <si>
    <t>Voluntary Principles on Security and Human Rights</t>
  </si>
  <si>
    <t>Life cycle assessment of key products (% key products)</t>
  </si>
  <si>
    <t>Value chain</t>
  </si>
  <si>
    <t>Implementation of product stewardship programmes (in % of PS programmes)</t>
  </si>
  <si>
    <t>Third-party assessments</t>
  </si>
  <si>
    <t>Sustainability Committee meetings per year</t>
  </si>
  <si>
    <t>SusCo</t>
  </si>
  <si>
    <t>Use of Sustainability Committee meeting time</t>
  </si>
  <si>
    <t>Sustainability Committee Terms of Reference</t>
  </si>
  <si>
    <t>Global Reporting Initiative (GRI) Index and Sustainable Development Goals (SDGs)</t>
  </si>
  <si>
    <t>GRI Index</t>
  </si>
  <si>
    <t>Sustainability and responsible sourcing certifications/frameworks</t>
  </si>
  <si>
    <t>Certifications &amp; frameworks</t>
  </si>
  <si>
    <t>ESG indices and ratings</t>
  </si>
  <si>
    <t>Indices &amp; ratings</t>
  </si>
  <si>
    <t>Climate Action 100+ (CA100+) Net Zero Company Benchmark</t>
  </si>
  <si>
    <t>Task Force on Nature-related Financial Disclosures (TNFD)</t>
  </si>
  <si>
    <t>TNFD</t>
  </si>
  <si>
    <t>ICMM Performance Expectations Summary</t>
  </si>
  <si>
    <t>ICMM PE Summary</t>
  </si>
  <si>
    <t>ICMM Social and Economic Reporting Framework (SERF)</t>
  </si>
  <si>
    <t>ICMM SERF</t>
  </si>
  <si>
    <t>Towards Sustainable Mining (TSM) Summary</t>
  </si>
  <si>
    <t>TSM Summary</t>
  </si>
  <si>
    <t>Sustainability Accounting Standards Board (SASB)</t>
  </si>
  <si>
    <t>SASB</t>
  </si>
  <si>
    <t>United Nations Global Compact (UNGC) Communication of Progress (CoP)</t>
  </si>
  <si>
    <t>UNGC CoP</t>
  </si>
  <si>
    <t>Principal Adverse Impacts (PAI) Summary</t>
  </si>
  <si>
    <t>PAI Summary</t>
  </si>
  <si>
    <t>Goals/targets</t>
  </si>
  <si>
    <t>2025 performance</t>
  </si>
  <si>
    <t>Reach zero fatalities and eliminate workplace injuries and catastrophic events.</t>
  </si>
  <si>
    <t>1 fatality at managed operations. (2024: 5 fatalities).</t>
  </si>
  <si>
    <t>All-injury frequency rate (AIFR) at 0.37 (target: 0.38). (2024: 0.37).</t>
  </si>
  <si>
    <t>2.1 million Critical Risk Management (CRM) verifications. (2024: 1.78 million).</t>
  </si>
  <si>
    <t>Have all of our businesses identify at least one critical health hazard material to their business and demonstrate a year-on-year reduction of exposure to that hazard.</t>
  </si>
  <si>
    <r>
      <rPr>
        <b/>
        <sz val="9"/>
        <color theme="1"/>
        <rFont val="Arial"/>
        <family val="2"/>
      </rPr>
      <t xml:space="preserve">14 </t>
    </r>
    <r>
      <rPr>
        <b/>
        <sz val="9"/>
        <color rgb="FF000000"/>
        <rFont val="Arial"/>
        <family val="2"/>
      </rPr>
      <t>of our assets across Rio Tinto achieved an exposure reduction to known health risks (airborne contaminants and noise). (2024: 6 assets).</t>
    </r>
  </si>
  <si>
    <t>Reduce the rate of new occupational illnesses each year.</t>
  </si>
  <si>
    <t>7.9% decrease in the rate of new occupational illnesses from 2024. (2024: 51.7% increase).</t>
  </si>
  <si>
    <r>
      <rPr>
        <sz val="9"/>
        <color rgb="FF000000"/>
        <rFont val="Arial"/>
        <family val="2"/>
      </rPr>
      <t>Reduce our absolute Scope 1 and 2 greenhouse gas emissions by 15% by 2025 and by 50% by 2030 (relative to 2018 levels), and reach net zero emissions from our operations by 2050</t>
    </r>
    <r>
      <rPr>
        <vertAlign val="superscript"/>
        <sz val="9"/>
        <color rgb="FF000000"/>
        <rFont val="Arial"/>
        <family val="2"/>
      </rPr>
      <t>1</t>
    </r>
    <r>
      <rPr>
        <sz val="9"/>
        <color rgb="FF000000"/>
        <rFont val="Arial"/>
        <family val="2"/>
      </rPr>
      <t>.</t>
    </r>
    <r>
      <rPr>
        <vertAlign val="superscript"/>
        <sz val="9"/>
        <color rgb="FF000000"/>
        <rFont val="Arial"/>
        <family val="2"/>
      </rPr>
      <t xml:space="preserve"> </t>
    </r>
  </si>
  <si>
    <r>
      <t>The 2025 gross Scope 1 and 2 GHG emissions (adjusted equity basis) are 31.5 Mt CO</t>
    </r>
    <r>
      <rPr>
        <b/>
        <vertAlign val="subscript"/>
        <sz val="9"/>
        <color theme="1"/>
        <rFont val="Arial"/>
        <family val="2"/>
      </rPr>
      <t>2</t>
    </r>
    <r>
      <rPr>
        <b/>
        <sz val="9"/>
        <color theme="1"/>
        <rFont val="Arial"/>
        <family val="2"/>
      </rPr>
      <t>e</t>
    </r>
    <r>
      <rPr>
        <b/>
        <vertAlign val="superscript"/>
        <sz val="9"/>
        <color theme="1"/>
        <rFont val="Arial"/>
        <family val="2"/>
      </rPr>
      <t>2</t>
    </r>
    <r>
      <rPr>
        <b/>
        <sz val="9"/>
        <color theme="1"/>
        <rFont val="Arial"/>
        <family val="2"/>
      </rPr>
      <t>,  a reduction of 5.2 Mt CO</t>
    </r>
    <r>
      <rPr>
        <b/>
        <vertAlign val="subscript"/>
        <sz val="9"/>
        <color theme="1"/>
        <rFont val="Arial"/>
        <family val="2"/>
      </rPr>
      <t>2</t>
    </r>
    <r>
      <rPr>
        <b/>
        <sz val="9"/>
        <color theme="1"/>
        <rFont val="Arial"/>
        <family val="2"/>
      </rPr>
      <t>e relative to our 2018 base year. As of 2025, our adjusted gross Scope 1 and 2 emissions are 14% below 2018 levels. After applying high-integrity offsets, our net adjusted Scope 1 and 2 emissions are 17% below our baseline.
(2024: 14% gross, 17% net)</t>
    </r>
  </si>
  <si>
    <t>Achieve our global Communities and Social Performance (CSP) targets as follows:
Year-on-year increase in contestable spend sourced from suppliers local to our operations.
All sites to co-manage cultural heritage with communities and knowledge holders by 2027.
70% of total social investment to be made through strategic, outcomes-focused partnerships by 2027. 
All employees to complete general human rights training by 2027.
100 Indigenous leaders in Australia (managers and above) by 2026.</t>
  </si>
  <si>
    <r>
      <t>15.44% of contestable spend was sourced from suppliers local to our operations, an increase from 15.08%</t>
    </r>
    <r>
      <rPr>
        <b/>
        <vertAlign val="superscript"/>
        <sz val="9"/>
        <color rgb="FF000000"/>
        <rFont val="Arial"/>
        <family val="2"/>
      </rPr>
      <t>3</t>
    </r>
    <r>
      <rPr>
        <b/>
        <sz val="9"/>
        <color rgb="FF000000"/>
        <rFont val="Arial"/>
        <family val="2"/>
      </rPr>
      <t xml:space="preserve"> in 2024. Progress for each product group is included in the Communities performance section.</t>
    </r>
  </si>
  <si>
    <r>
      <t>26 sites completed a Cultural Heritage Maturity Framework self-assessment, to identify existing gaps and establish actions to progress along the maturity continuum</t>
    </r>
    <r>
      <rPr>
        <b/>
        <vertAlign val="superscript"/>
        <sz val="9"/>
        <color rgb="FF000000"/>
        <rFont val="Arial"/>
        <family val="2"/>
      </rPr>
      <t>4</t>
    </r>
    <r>
      <rPr>
        <b/>
        <sz val="9"/>
        <color rgb="FF000000"/>
        <rFont val="Arial"/>
        <family val="2"/>
      </rPr>
      <t>. 12 assets matured in their performance in 2025 (others maintaining their performance from 2024) and all assets assessed themselves as Level 3 (Defined) or above.</t>
    </r>
  </si>
  <si>
    <r>
      <t>Social investment initiatives that were identified as strategic partnerships increased to 51%</t>
    </r>
    <r>
      <rPr>
        <b/>
        <vertAlign val="superscript"/>
        <sz val="9"/>
        <color rgb="FF000000"/>
        <rFont val="Arial"/>
        <family val="2"/>
      </rPr>
      <t>5</t>
    </r>
    <r>
      <rPr>
        <b/>
        <sz val="9"/>
        <color rgb="FF000000"/>
        <rFont val="Arial"/>
        <family val="2"/>
      </rPr>
      <t xml:space="preserve"> when assessed against the Strategic Partnering Principles.</t>
    </r>
  </si>
  <si>
    <t xml:space="preserve">We continued to trial the incorporation of human rights content into Group mandatory Code of Conduct training. In 2025 the training was completed by more than 38,000 employees. </t>
  </si>
  <si>
    <r>
      <t>At the end of 2025, we had 54 Indigenous leaders in our business in Australia, down</t>
    </r>
    <r>
      <rPr>
        <b/>
        <vertAlign val="superscript"/>
        <sz val="9"/>
        <color rgb="FF000000"/>
        <rFont val="Arial"/>
        <family val="2"/>
      </rPr>
      <t>6</t>
    </r>
    <r>
      <rPr>
        <b/>
        <sz val="9"/>
        <color rgb="FF000000"/>
        <rFont val="Arial"/>
        <family val="2"/>
      </rPr>
      <t xml:space="preserve"> from 61 in 2024. </t>
    </r>
  </si>
  <si>
    <r>
      <t>Improve diversity</t>
    </r>
    <r>
      <rPr>
        <vertAlign val="superscript"/>
        <sz val="9"/>
        <color rgb="FF000000"/>
        <rFont val="Arial"/>
        <family val="2"/>
      </rPr>
      <t>7</t>
    </r>
    <r>
      <rPr>
        <sz val="9"/>
        <color rgb="FF000000"/>
        <rFont val="Arial"/>
        <family val="2"/>
      </rPr>
      <t xml:space="preserve"> in our business by:
	– Increasing women in the business (including in senior leadership</t>
    </r>
    <r>
      <rPr>
        <vertAlign val="superscript"/>
        <sz val="9"/>
        <color rgb="FF000000"/>
        <rFont val="Arial"/>
        <family val="2"/>
      </rPr>
      <t>8</t>
    </r>
    <r>
      <rPr>
        <sz val="9"/>
        <color rgb="FF000000"/>
        <rFont val="Arial"/>
        <family val="2"/>
      </rPr>
      <t>) each year.
	– Aiming for 50% women in our graduate intake.
	– Aiming for 30% of our graduate intake to be from places where we are developing new businesses.</t>
    </r>
  </si>
  <si>
    <t>26.2% of our workforce were women, up 1% from 2024.</t>
  </si>
  <si>
    <t>33.3% of our executive leaders were women, no change from 2024.</t>
  </si>
  <si>
    <t>32.5% of senior leadership were women, up 0.5% from 2024.</t>
  </si>
  <si>
    <t>40% of Board roles were held by women, down 2.8% from 2024.</t>
  </si>
  <si>
    <t>65% of our graduate intake were women, up 8.5% from 2024.</t>
  </si>
  <si>
    <t>27% of our graduate intake were from places where we are developing new businesses, up 7% from 2024.</t>
  </si>
  <si>
    <t>Improve our employee engagement and satisfaction</t>
  </si>
  <si>
    <r>
      <t>No change to our employee satisfaction (eSAT</t>
    </r>
    <r>
      <rPr>
        <b/>
        <vertAlign val="superscript"/>
        <sz val="9"/>
        <color rgb="FF000000"/>
        <rFont val="Arial"/>
        <family val="2"/>
      </rPr>
      <t>9</t>
    </r>
    <r>
      <rPr>
        <b/>
        <sz val="9"/>
        <color rgb="FF000000"/>
        <rFont val="Arial"/>
        <family val="2"/>
      </rPr>
      <t>) score since 2024 (score remains 74). (2024: no change).</t>
    </r>
  </si>
  <si>
    <t>Data related to the former Arcadium Lithium business is not included in our 2025 performance calculations, except where indicated in the footnotes below.</t>
  </si>
  <si>
    <t>1. Refer to the Climate section in this report (pages 53-86) for details on how we are progressing towards our greenhouse gas emissions targets.</t>
  </si>
  <si>
    <t>2. Data related to the former Arcadium Lithium business is included in our Scope 1 and 2 greenhouse gas emissions calculations.</t>
  </si>
  <si>
    <t xml:space="preserve">3. 2024 progress has been restated from those originally published to reflect adjustments post disclosure and/or ensure comparability over time. </t>
  </si>
  <si>
    <t xml:space="preserve">4. The Cultural Heritage Co-management Maturity Framework sets out a maturity model consisting of 5 levels of maturity – from "learning the practice" to "leading practice". A rating of Level 3 (Defined) reflects defined and functioning co-management as per our 2027 commitment​. </t>
  </si>
  <si>
    <t>5. A further 21% of initiatives are progressing into developing or emerging strategic partnerships, which will support achievement of the final target due in 2027.</t>
  </si>
  <si>
    <t>6. The decrease was a result of natural attrition and organisational changes across the business. With the target due in 2026, achieving 100 Indigenous leaders will be challenging.</t>
  </si>
  <si>
    <t>7. From 2021, the definition used to calculate diversity was changed to include people not available for work, and contractors (those engaged on temporary contracts to provide services under the direction of Rio Tinto leaders), excluding project contractors. Data related to the former Arcadium Lithium business is included in our gender diversity performance calculations.</t>
  </si>
  <si>
    <t>8. We define senior leadership as Managing Directors, General Managers, Group Advisers and Chief Advisers.</t>
  </si>
  <si>
    <t>9. eSAT (Employee Satisfaction) is a measure of “how happy an employee is to work at Rio Tinto”. It is calculated by averaging the responses on a 1-7 scale and expressing this out of 100.</t>
  </si>
  <si>
    <t>Fatalities (managed operations)</t>
  </si>
  <si>
    <t>Safety Maturity Model (SMM) score</t>
  </si>
  <si>
    <t>Lost time injuries (LTI)</t>
  </si>
  <si>
    <t>Critical risk management (CRM)</t>
  </si>
  <si>
    <t xml:space="preserve">The safety, health and wellbeing of our employees, contractors and communities is core to our values, and to what we stand for as a company. Nothing matters more. We are on a multi-year journey to build a values-driven culture where everyone is accountable to deliver great outcomes with care, courage and curiosity.
Tragically, in August 2025, our colleague Mohamed Camara was fatally injured while changing a heavy mobile equipment tyre at the SimFer mine site in Guinea. A comprehensive investigation was completed and several key actions are underway to strengthen fatality prevention measures, including enhancements to our Critical Risk Management framework. In addition, critical lessons have been shared with our leaders globally to drive broader organisational learning. This was a devastating loss, and we know we can never replace what has been taken from Mohamed’s family, friends and colleagues. We are determined to improve the effectiveness of our controls to prevent such an event from happening again. 
Our all-injury frequency rate (AIFR) remained at 0.37 in 2025, consistent with 2024. We continue to see a disparity in safety performance for employees compared to contractors and remain focused on supporting contractor safety by further integrating teams into our safety culture and learning from them. In 2025, we experienced 5 significant potential process safety events: 2 at Yarwun in Australia, one at Vaudreuil in Canada, one in Sorel-Tracy in Canada and one at Grande-Baie in Canada. This year we have continued to mature our process safety management system and culture through our process safety improvement plan. </t>
  </si>
  <si>
    <t>Safety - numbers</t>
  </si>
  <si>
    <t>Number of fatal incidents</t>
  </si>
  <si>
    <t>Fatalities from safety incidents</t>
  </si>
  <si>
    <t>Fatalities from health incidents</t>
  </si>
  <si>
    <t>Fatalities from security incidents</t>
  </si>
  <si>
    <t>Safety Maturity Model (SMM)</t>
  </si>
  <si>
    <t>SMM score</t>
  </si>
  <si>
    <t>Introduced in 2019, the SMM provides a roadmap to improving safety, and enabling comparable evaluation and learning across the organisation. The model has 4 categories:	
    - leadership and engagement 
    - risk management (including CRM) 
    - work planning and execution  
    - learning and improvement.  
The model is assessed across levels of maturity with a scale of 1-9: Basic (1-3), Evolving (4-6) and Advanced (7-9).  
Figures in the table represent the Group average SMM score at the end of each year. Each year, assets are added or removed from the SMM program based on Project and Closure cycles. New assets to the program are baselined in the first quarter of each year and added to the Group average at the end of the year.</t>
  </si>
  <si>
    <t>Aluminium &amp; Lithium</t>
  </si>
  <si>
    <t>Copper</t>
  </si>
  <si>
    <t>Iron Ore</t>
  </si>
  <si>
    <t>Safety, Development &amp; Technical</t>
  </si>
  <si>
    <t>Commercial</t>
  </si>
  <si>
    <t>Corporate functions</t>
  </si>
  <si>
    <t>Group</t>
  </si>
  <si>
    <t>All-injury frequency rate (per 200,000 hours worked)</t>
  </si>
  <si>
    <t>Target</t>
  </si>
  <si>
    <t>All-injury frequency rate (per 200,000 hours worked) - employees</t>
  </si>
  <si>
    <t>All-injury frequency rate (per 200,000 hours worked) - contractors</t>
  </si>
  <si>
    <t>A contractor is defined as a person or organisation providing services to an employer at the employer's workplace in accordance with agreed specifications, terms and conditions.</t>
  </si>
  <si>
    <t>All-injury frequency rate (AIFR) by region</t>
  </si>
  <si>
    <t>Africa</t>
  </si>
  <si>
    <t>Asia</t>
  </si>
  <si>
    <t>Americas</t>
  </si>
  <si>
    <t>Australia/New Zealand</t>
  </si>
  <si>
    <t>Europe</t>
  </si>
  <si>
    <t>All-injury frequency rate (AIFR) by product group</t>
  </si>
  <si>
    <t>Lost-time injuries</t>
  </si>
  <si>
    <t>Lost-time injury frequency rate (per 200,000 hours worked)</t>
  </si>
  <si>
    <t>Number of lost-time injuries</t>
  </si>
  <si>
    <t>Permanent damage injury (PDI) by product group</t>
  </si>
  <si>
    <t>Process safety - Tier 1 significant incidents</t>
  </si>
  <si>
    <t>Verifications completed</t>
  </si>
  <si>
    <t>N/A</t>
  </si>
  <si>
    <t>Fines and prosecutions (US$’000)</t>
  </si>
  <si>
    <t>Fines and prosecutions – safety</t>
  </si>
  <si>
    <t xml:space="preserve">In 2025, we incurred the listed safety related fines and penalties resulting from regulatory actions across our operations. WorkSafeBC issued 2 penalties to our Kitimat operations relating to historical contractor safety incidents and a past combustible dust explosion event. In Australia, Boyne Smelters received an infringement notice for an electrical safety non compliance. In the US, our Boron Operations received multiple citations from the Mine Safety and Health Administration (MSHA), and Kennecott Utah Copper received MSHA fines across its Mine, Concentrator &amp; Tailings, and Underground operations. </t>
  </si>
  <si>
    <t>Fatal safety incidents by critical risks (number)</t>
  </si>
  <si>
    <t>Aviation</t>
  </si>
  <si>
    <t>Confined spaces</t>
  </si>
  <si>
    <t>Contact with electricity</t>
  </si>
  <si>
    <t>Contact with molten material</t>
  </si>
  <si>
    <t>Drowning</t>
  </si>
  <si>
    <t>Entanglement and crushing</t>
  </si>
  <si>
    <t>Exposure to dust and fumes</t>
  </si>
  <si>
    <t>Exposure to hazardous substances</t>
  </si>
  <si>
    <t>Exposure to thermal extremes</t>
  </si>
  <si>
    <t>Fall from height</t>
  </si>
  <si>
    <t>Falling objects</t>
  </si>
  <si>
    <t>Lifting operations</t>
  </si>
  <si>
    <t>Rail collision or impact (rail collision/ rail impact on person)</t>
  </si>
  <si>
    <t>Slope failure</t>
  </si>
  <si>
    <t>Uncontrolled release of energy</t>
  </si>
  <si>
    <t>Underground (covers air blast, fall of ground, fire, hazardous atmosphere, hoisting, inrush, rockfall)</t>
  </si>
  <si>
    <t>Unplanned initiation of explosives</t>
  </si>
  <si>
    <t>Vehicles (covers vehicle collision or rollover, vehicle impact on person, mass transport, autonomous haulage)</t>
  </si>
  <si>
    <t>Malaria</t>
  </si>
  <si>
    <t>Mooring operations</t>
  </si>
  <si>
    <t>Security</t>
  </si>
  <si>
    <t>Tyre and rim management</t>
  </si>
  <si>
    <t>Severity rate by product group</t>
  </si>
  <si>
    <t>Corporate Functions</t>
  </si>
  <si>
    <t>Numbers restated from those originally published to ensure comparability over time.</t>
  </si>
  <si>
    <t xml:space="preserve">The safety, health and wellbeing of our employees, contractors and communities is core to our values, and to what we stand for as a company. Nothing matters more. We are on a multi-year journey to build a values-driven culture where everyone is accountable to deliver great outcomes with care, courage and curiosity. Psychological health is a core part of our safety and health culture, with particular attention to creating a psychologically safe and healthy workplace.
In 2025, we recorded 196 new occupational health illnesses (2024: 225). Many occupational illnesses develop over a long and continuous period, requiring sustained efforts to reduce exposure over time. In 2025, we focused on strengthening the accuracy and clarity of health risk profiles across the business. This is underpinned by the implementation of Group health bowties, which provide a structured approach to identifying hazards, controls, and escalation pathways. Complementing this, control verification guidance helps to review the effectiveness of critical controls and supports informed decision-making and proactive risk management. We strengthened psychosocial risk management through an increased number of psychosocial risk assessments across the business, guided by the newly developed Group psychological harm bowtie. This framework enabled more risk-informed decision-making and supported actions to prevent harm. </t>
  </si>
  <si>
    <t>Health - numbers</t>
  </si>
  <si>
    <t>New cases of occupational illness</t>
  </si>
  <si>
    <r>
      <rPr>
        <sz val="9"/>
        <color rgb="FF000000"/>
        <rFont val="Arial"/>
        <family val="2"/>
      </rPr>
      <t>Rate of new cases of occupational illness (per 10,000 employees)</t>
    </r>
    <r>
      <rPr>
        <vertAlign val="superscript"/>
        <sz val="9"/>
        <color rgb="FF000000"/>
        <rFont val="Arial"/>
        <family val="2"/>
      </rPr>
      <t>1</t>
    </r>
  </si>
  <si>
    <t>New cases of occupational illness (only employees)</t>
  </si>
  <si>
    <r>
      <rPr>
        <sz val="9"/>
        <color rgb="FF000000"/>
        <rFont val="Arial"/>
        <family val="2"/>
      </rPr>
      <t>New cases of occupational illness (contractors)</t>
    </r>
    <r>
      <rPr>
        <vertAlign val="superscript"/>
        <sz val="9"/>
        <color rgb="FF000000"/>
        <rFont val="Arial"/>
        <family val="2"/>
      </rPr>
      <t>2</t>
    </r>
  </si>
  <si>
    <t>New cases of illness</t>
  </si>
  <si>
    <t>1. Rate of new cases of occupational illness (NCOI) = number of all new cases of occupational illnesses x 10,000/number of employees (based on average monthly statistics).</t>
  </si>
  <si>
    <t>2. Contractors defined as a person or organisation providing services to an employer at the employer's workplace in accordance with agreed specifications, terms and conditions.</t>
  </si>
  <si>
    <t>Noise-induced hearing loss</t>
  </si>
  <si>
    <t>Musculoskeletal disorders</t>
  </si>
  <si>
    <t>Mental stress</t>
  </si>
  <si>
    <t>Others</t>
  </si>
  <si>
    <t>Note: There can be one or more illness reported for each employee/contractor. Illness sub-categories have been restated across all the years following a review of the data collection process.</t>
  </si>
  <si>
    <t>Rate of occupational illness by region (per 10,000 employees)</t>
  </si>
  <si>
    <t>Total</t>
  </si>
  <si>
    <t xml:space="preserve">Fines and prosecutions (US$’000) </t>
  </si>
  <si>
    <t xml:space="preserve">Fines and prosecutions – health </t>
  </si>
  <si>
    <t>Regional distribution of workforce (number)</t>
  </si>
  <si>
    <t>Product group distribution of workforce (number)</t>
  </si>
  <si>
    <t>Workforce data by region</t>
  </si>
  <si>
    <t>Employee diversity</t>
  </si>
  <si>
    <t>Indigenous employment</t>
  </si>
  <si>
    <t>Employee hiring &amp; turnover</t>
  </si>
  <si>
    <t>Our culture</t>
  </si>
  <si>
    <t>Employee training - average spend per employee</t>
  </si>
  <si>
    <t>Employee and category 1 contractor training</t>
  </si>
  <si>
    <t>Human rights</t>
  </si>
  <si>
    <t>Third-party due diligence assessments</t>
  </si>
  <si>
    <t>Asset due diligence assessments</t>
  </si>
  <si>
    <t>Workforce data and diversity</t>
  </si>
  <si>
    <t>We’re building a values-driven performance culture, where everyone feels accountable to deliver great outcomes with care, courage and curiosity. We aim to reflect the diversity of our communities and create a workplace where everyone feels included, respected and able to thrive. Targeted, business-led actions are strengthening attraction, retention and inclusion. Accountability is supported through site-level targets, dashboards and quarterly reviews, and inclusive recruitment practices are becoming standard. Businesses are expanding entry pathways through apprenticeships, traineeships and new-to-mining programs, and improving retention through more welcoming workplaces and development.
In 2025, we ran 2 People Surveys to hear directly from employees and identify how we can make improvements across the business. Almost 40,000 employees participated in the Q4 survey, contributing over 140,000 comments – a 40% increase from Q4 2024 – showing a strong willingness to share honest feedback. Our employee satisfaction score (eSAT) was 74 and our Recommend Rio score was 72, both consistent with prior years. We empower leaders to turn survey insights into meaningful conversations that drive progress. With advanced AI sentiment analysis, leaders gain a clearer view of employee feedback, uncover deeper insights and better understand what results mean for their teams. In 2025, we also continued focusing on increasing women’s representation through a Group scorecard target. While we did not meet our 26.7% goal, we made progress reaching 26.2% and remain committed to a more gender-balanced workforce.</t>
  </si>
  <si>
    <t>Employees (number)</t>
  </si>
  <si>
    <t>Employees</t>
  </si>
  <si>
    <t>Note: This is the average number of employees for the year and includes the Group's share of joint ventures and associates (rounded).</t>
  </si>
  <si>
    <t>North America</t>
  </si>
  <si>
    <t>South America</t>
  </si>
  <si>
    <r>
      <t>Product group distribution of workforce (number)</t>
    </r>
    <r>
      <rPr>
        <b/>
        <vertAlign val="superscript"/>
        <sz val="11"/>
        <color theme="0"/>
        <rFont val="Arial"/>
        <family val="2"/>
      </rPr>
      <t>1</t>
    </r>
  </si>
  <si>
    <r>
      <t>Aluminium &amp; Lithium</t>
    </r>
    <r>
      <rPr>
        <vertAlign val="superscript"/>
        <sz val="9"/>
        <color rgb="FF000000"/>
        <rFont val="Arial"/>
        <family val="2"/>
      </rPr>
      <t>(2)</t>
    </r>
  </si>
  <si>
    <t>Other</t>
  </si>
  <si>
    <t>1. In 2025 we simplified our product group structure from 4 to 3 product groups and accordingly we have recast historical periods to present workforce under our current operating structure.</t>
  </si>
  <si>
    <t>2. During the year we acquired Arcadium Lithium, and its numbers are included in the new Aluminium &amp; Lithium product group from 6 March 2025.</t>
  </si>
  <si>
    <r>
      <rPr>
        <b/>
        <sz val="11"/>
        <color rgb="FF4A1225"/>
        <rFont val="Arial"/>
        <family val="2"/>
      </rPr>
      <t>Workforce data by region</t>
    </r>
    <r>
      <rPr>
        <b/>
        <vertAlign val="superscript"/>
        <sz val="11"/>
        <color rgb="FF4A1225"/>
        <rFont val="Arial"/>
        <family val="2"/>
      </rPr>
      <t>(1)(2)(7)</t>
    </r>
  </si>
  <si>
    <t>Region</t>
  </si>
  <si>
    <r>
      <rPr>
        <sz val="9"/>
        <color rgb="FFFFFFFF"/>
        <rFont val="Arial"/>
        <family val="2"/>
      </rPr>
      <t>Average employee headcount</t>
    </r>
    <r>
      <rPr>
        <vertAlign val="superscript"/>
        <sz val="9"/>
        <color rgb="FFFFFFFF"/>
        <rFont val="Arial"/>
        <family val="2"/>
      </rPr>
      <t>(3)</t>
    </r>
  </si>
  <si>
    <t>Headcount 
distribution %</t>
  </si>
  <si>
    <r>
      <rPr>
        <sz val="9"/>
        <color rgb="FFFFFFFF"/>
        <rFont val="Arial"/>
        <family val="2"/>
      </rPr>
      <t>Absenteeism</t>
    </r>
    <r>
      <rPr>
        <vertAlign val="superscript"/>
        <sz val="9"/>
        <color rgb="FFFFFFFF"/>
        <rFont val="Arial"/>
        <family val="2"/>
      </rPr>
      <t>(4)</t>
    </r>
  </si>
  <si>
    <r>
      <rPr>
        <sz val="9"/>
        <color rgb="FFFFFFFF"/>
        <rFont val="Arial"/>
        <family val="2"/>
      </rPr>
      <t>Average contractor headcount</t>
    </r>
    <r>
      <rPr>
        <vertAlign val="superscript"/>
        <sz val="9"/>
        <color rgb="FFFFFFFF"/>
        <rFont val="Arial"/>
        <family val="2"/>
      </rPr>
      <t>(5)</t>
    </r>
  </si>
  <si>
    <t>Total⁶</t>
  </si>
  <si>
    <t>1. Includes our workforce based on managed operations (excludes the Group's share of non-managed operations and joint ventures) as of 31 December 2025.</t>
  </si>
  <si>
    <t>2. Rates have been calculated based on average monthly headcount in the year.</t>
  </si>
  <si>
    <t>3. Employee headcount excludes Non-Executive Directors and contractors.</t>
  </si>
  <si>
    <t>4. Absenteeism includes unplanned leave (sick leave, disability, parental and other unpaid leave) for populations on global, centralised HR systems. Excludes Non-Executive Directors and contractors.</t>
  </si>
  <si>
    <t>5. Contractors include those engaged on temporary contracts to provide services under the direction of Rio Tinto leaders.</t>
  </si>
  <si>
    <t>6. The sum of the categories may be slightly different to the Rio Tinto total shown due to rounding.</t>
  </si>
  <si>
    <t>7. Rio Tinto acquired Arcadium Lithium during 2025 and they are included in the above calculations.</t>
  </si>
  <si>
    <r>
      <rPr>
        <b/>
        <sz val="11"/>
        <color rgb="FFFFFFFF"/>
        <rFont val="Arial"/>
        <family val="2"/>
      </rPr>
      <t>Employee diversity</t>
    </r>
    <r>
      <rPr>
        <b/>
        <vertAlign val="superscript"/>
        <sz val="11"/>
        <color rgb="FFFFFFFF"/>
        <rFont val="Arial"/>
        <family val="2"/>
      </rPr>
      <t>(1)(2)(3)(5)</t>
    </r>
  </si>
  <si>
    <t>Percentage of women in senior leadership</t>
  </si>
  <si>
    <r>
      <rPr>
        <sz val="9"/>
        <color rgb="FF000000"/>
        <rFont val="Arial"/>
        <family val="2"/>
      </rPr>
      <t>Percentage of women - total workforce</t>
    </r>
    <r>
      <rPr>
        <vertAlign val="superscript"/>
        <sz val="9"/>
        <color rgb="FF000000"/>
        <rFont val="Arial"/>
        <family val="2"/>
      </rPr>
      <t>(4)</t>
    </r>
  </si>
  <si>
    <t>1. Includes our total workforce based on managed operations (excludes the Group's share of non-managed operations and joint ventures) as of 31 December of the relevant year.</t>
  </si>
  <si>
    <t>2. Excludes Non-Executive Directors, Executive Committee, contractors and people not available for work 2017-2020. From 2021, the definition used to calculate diversity was changed to include people not available for work and contractors (those engaged on temporary contracts to provide services under the direction of Rio Tinto leaders) excluding project contractors.</t>
  </si>
  <si>
    <t xml:space="preserve">3. In 2025, 99 individuals' gender was undeclared. </t>
  </si>
  <si>
    <t>4. Calculations have been completed in line with general rounding principles, assured by external auditors.</t>
  </si>
  <si>
    <t>5. Rio Tinto acquired Arcadium Lithium during 2025 and they are included in the above calculations for 2025 only.</t>
  </si>
  <si>
    <r>
      <rPr>
        <b/>
        <sz val="11"/>
        <color rgb="FF4A1225"/>
        <rFont val="Arial"/>
        <family val="2"/>
      </rPr>
      <t>Workforce data by category and diversity</t>
    </r>
    <r>
      <rPr>
        <b/>
        <vertAlign val="superscript"/>
        <sz val="11"/>
        <color rgb="FF4A1225"/>
        <rFont val="Arial"/>
        <family val="2"/>
      </rPr>
      <t>(1)(2)(5)</t>
    </r>
  </si>
  <si>
    <r>
      <rPr>
        <b/>
        <sz val="11"/>
        <color rgb="FF000000"/>
        <rFont val="Arial"/>
        <family val="2"/>
      </rPr>
      <t>Gender</t>
    </r>
    <r>
      <rPr>
        <b/>
        <vertAlign val="superscript"/>
        <sz val="11"/>
        <color rgb="FF000000"/>
        <rFont val="Arial"/>
        <family val="2"/>
      </rPr>
      <t>(3)</t>
    </r>
  </si>
  <si>
    <r>
      <t>Age group</t>
    </r>
    <r>
      <rPr>
        <b/>
        <vertAlign val="superscript"/>
        <sz val="11"/>
        <color rgb="FF000000"/>
        <rFont val="Arial"/>
        <family val="2"/>
      </rPr>
      <t>(4)</t>
    </r>
  </si>
  <si>
    <r>
      <t>Region</t>
    </r>
    <r>
      <rPr>
        <b/>
        <vertAlign val="superscript"/>
        <sz val="11"/>
        <color rgb="FF000000"/>
        <rFont val="Arial"/>
        <family val="2"/>
      </rPr>
      <t>(4)</t>
    </r>
  </si>
  <si>
    <t>Category</t>
  </si>
  <si>
    <t>Women (count)</t>
  </si>
  <si>
    <t>Men (count)</t>
  </si>
  <si>
    <t>Undeclared (count)</t>
  </si>
  <si>
    <t>Women %</t>
  </si>
  <si>
    <t>Men %</t>
  </si>
  <si>
    <t>Under 30</t>
  </si>
  <si>
    <t>30-39</t>
  </si>
  <si>
    <t>40-49</t>
  </si>
  <si>
    <t>Over 50</t>
  </si>
  <si>
    <t>Australia/NZ</t>
  </si>
  <si>
    <t>Senior leaders</t>
  </si>
  <si>
    <t>Managers</t>
  </si>
  <si>
    <t>Supervisory and professional</t>
  </si>
  <si>
    <t>Operations and general support</t>
  </si>
  <si>
    <t>Graduates</t>
  </si>
  <si>
    <t>1. Includes our total workforce based on managed operations (excludes the Group's share of non-managed operations and joint ventures) as of 31 December 2025.</t>
  </si>
  <si>
    <t xml:space="preserve">3. In 2025, 96 individuals' gender was undeclared. </t>
  </si>
  <si>
    <t>4. Representation by Age and Region includes employees only, excludes contractors.</t>
  </si>
  <si>
    <t>5. Rio Tinto acquired Arcadium Lithium during 2025 and they are included in the above calculations.</t>
  </si>
  <si>
    <r>
      <t>Board diversity</t>
    </r>
    <r>
      <rPr>
        <b/>
        <vertAlign val="superscript"/>
        <sz val="10"/>
        <color theme="0"/>
        <rFont val="Arial"/>
        <family val="2"/>
      </rPr>
      <t>(1)</t>
    </r>
  </si>
  <si>
    <t>Percentage of women on the Board</t>
  </si>
  <si>
    <t>Number of women on the Board</t>
  </si>
  <si>
    <t>Number of men on the Board</t>
  </si>
  <si>
    <t>1. Board composition as at 31 December of the relevant year.</t>
  </si>
  <si>
    <r>
      <t>Ethnic minorities in senior management</t>
    </r>
    <r>
      <rPr>
        <b/>
        <vertAlign val="superscript"/>
        <sz val="10"/>
        <color theme="0"/>
        <rFont val="Arial"/>
        <family val="2"/>
      </rPr>
      <t>(1)</t>
    </r>
  </si>
  <si>
    <r>
      <t>Representation of ethnic minorities</t>
    </r>
    <r>
      <rPr>
        <vertAlign val="superscript"/>
        <sz val="9"/>
        <color rgb="FF000000"/>
        <rFont val="Arial"/>
        <family val="2"/>
      </rPr>
      <t>4</t>
    </r>
    <r>
      <rPr>
        <sz val="9"/>
        <color rgb="FF000000"/>
        <rFont val="Arial"/>
        <family val="2"/>
      </rPr>
      <t xml:space="preserve"> in our global senior management population</t>
    </r>
    <r>
      <rPr>
        <vertAlign val="superscript"/>
        <sz val="9"/>
        <color rgb="FF000000"/>
        <rFont val="Arial"/>
        <family val="2"/>
      </rPr>
      <t>2</t>
    </r>
  </si>
  <si>
    <r>
      <t>Representation of ethnic minorities</t>
    </r>
    <r>
      <rPr>
        <vertAlign val="superscript"/>
        <sz val="9"/>
        <color rgb="FF000000"/>
        <rFont val="Arial"/>
        <family val="2"/>
      </rPr>
      <t>4</t>
    </r>
    <r>
      <rPr>
        <sz val="9"/>
        <color rgb="FF000000"/>
        <rFont val="Arial"/>
        <family val="2"/>
      </rPr>
      <t xml:space="preserve"> in our UK senior management population</t>
    </r>
    <r>
      <rPr>
        <vertAlign val="superscript"/>
        <sz val="9"/>
        <color rgb="FF000000"/>
        <rFont val="Arial"/>
        <family val="2"/>
      </rPr>
      <t>3</t>
    </r>
  </si>
  <si>
    <t>1. The Parker Review is a UK business-led and Government-backed review that has established targets relating to the number of directors, and required companies to set a target relating to the number of senior management, who identify as minority ethnic in UK listed companies. As a result of this review, voluntary targets were introduced and adopted by Rio Tinto, including these. For more information on the Parker Review, refer to: www.parkerreview.co.uk</t>
  </si>
  <si>
    <t>2. Target for representation of ethnic minorities in our global senior leadership population (Executive Committee and direct reports) = 18% by end 2027.</t>
  </si>
  <si>
    <t>3. Target for representation of ethnic minorities in our UK senior leadership population (Executive Committee and direct reports) = 17% by end 2027.</t>
  </si>
  <si>
    <t>4. The Parker Review defines an ethnic minority individual as one who identifies as Asian, Black, Mixed/multiple or Other minority ethnic group.</t>
  </si>
  <si>
    <r>
      <t>Australia</t>
    </r>
    <r>
      <rPr>
        <b/>
        <vertAlign val="superscript"/>
        <sz val="11"/>
        <rFont val="Arial"/>
        <family val="2"/>
      </rPr>
      <t>(1)(2)(3)(5)</t>
    </r>
  </si>
  <si>
    <t>Gender - Australian Indigenous employees</t>
  </si>
  <si>
    <t>Age group - Australian Indigenous
employees</t>
  </si>
  <si>
    <t>Country</t>
  </si>
  <si>
    <r>
      <rPr>
        <sz val="9"/>
        <color rgb="FFFFFFFF"/>
        <rFont val="Arial"/>
        <family val="2"/>
      </rPr>
      <t>Headcount</t>
    </r>
    <r>
      <rPr>
        <vertAlign val="superscript"/>
        <sz val="9"/>
        <color rgb="FFFFFFFF"/>
        <rFont val="Arial"/>
        <family val="2"/>
      </rPr>
      <t>(4)</t>
    </r>
  </si>
  <si>
    <t>% Indigenous</t>
  </si>
  <si>
    <t>Women</t>
  </si>
  <si>
    <t>Men</t>
  </si>
  <si>
    <t>Undeclared</t>
  </si>
  <si>
    <t>Australia</t>
  </si>
  <si>
    <t>Australian Indigenous employment (number)</t>
  </si>
  <si>
    <t>All assets</t>
  </si>
  <si>
    <t>Australian Indigenous employment (%)</t>
  </si>
  <si>
    <t>1. Includes our Australian-based Indigenous workforce based on managed operations (excludes the Group's share of non-managed operations and joint ventures) as of 31 December each year.</t>
  </si>
  <si>
    <t>2. Excludes Non-Executive Directors and contractors.</t>
  </si>
  <si>
    <t>3. Indigenous includes Aboriginal and Torres Strait Islanders located in Australia.</t>
  </si>
  <si>
    <t>4. Headcount includes total headcount located in Australia.</t>
  </si>
  <si>
    <r>
      <t>Canada</t>
    </r>
    <r>
      <rPr>
        <b/>
        <vertAlign val="superscript"/>
        <sz val="11"/>
        <rFont val="Arial"/>
        <family val="2"/>
      </rPr>
      <t>(5)</t>
    </r>
  </si>
  <si>
    <t>Canadian Indigenous employment (number)</t>
  </si>
  <si>
    <r>
      <rPr>
        <sz val="9"/>
        <color rgb="FF000000"/>
        <rFont val="Arial"/>
        <family val="2"/>
      </rPr>
      <t>Aluminium &amp; Lithium</t>
    </r>
    <r>
      <rPr>
        <vertAlign val="superscript"/>
        <sz val="9"/>
        <color rgb="FF000000"/>
        <rFont val="Arial"/>
        <family val="2"/>
      </rPr>
      <t>(1)</t>
    </r>
  </si>
  <si>
    <r>
      <t>Commercial - Diamonds</t>
    </r>
    <r>
      <rPr>
        <vertAlign val="superscript"/>
        <sz val="9"/>
        <rFont val="Arial"/>
        <family val="2"/>
      </rPr>
      <t xml:space="preserve">(2) </t>
    </r>
  </si>
  <si>
    <r>
      <t>Commercial - Other</t>
    </r>
    <r>
      <rPr>
        <vertAlign val="superscript"/>
        <sz val="9"/>
        <rFont val="Arial"/>
        <family val="2"/>
      </rPr>
      <t xml:space="preserve">(3) </t>
    </r>
  </si>
  <si>
    <r>
      <t>Iron Ore</t>
    </r>
    <r>
      <rPr>
        <vertAlign val="superscript"/>
        <sz val="9"/>
        <rFont val="Arial"/>
        <family val="2"/>
      </rPr>
      <t>(4)</t>
    </r>
  </si>
  <si>
    <t>Canadian Indigenous employment (%)</t>
  </si>
  <si>
    <t>1. Rio Tinto Aluminium (RTA Kitimat, British Columbia and RTA Quebec Operations, Quebec).</t>
  </si>
  <si>
    <t>2. Diavik Diamond Mine, Northwest Territories.</t>
  </si>
  <si>
    <t>3. Rio Tinto Iron &amp; Titanium - Havre St-Pierre Mine (Quebec) and for 2021-2024 Iron Ore Company of Canada (Newfoundland and Labrador, and Quebec).</t>
  </si>
  <si>
    <t>4. Iron Ore Company of Canada (Newfoundland and Labrador, and Quebec) from 2025.</t>
  </si>
  <si>
    <r>
      <t>Employee hiring and turnover rates</t>
    </r>
    <r>
      <rPr>
        <b/>
        <vertAlign val="superscript"/>
        <sz val="11"/>
        <color rgb="FF4A1225"/>
        <rFont val="Arial"/>
        <family val="2"/>
      </rPr>
      <t>(1)(2)(3)(8)</t>
    </r>
  </si>
  <si>
    <r>
      <rPr>
        <b/>
        <sz val="11"/>
        <color rgb="FF000000"/>
        <rFont val="Arial"/>
        <family val="2"/>
      </rPr>
      <t>Gender</t>
    </r>
    <r>
      <rPr>
        <b/>
        <vertAlign val="superscript"/>
        <sz val="11"/>
        <color rgb="FF000000"/>
        <rFont val="Arial"/>
        <family val="2"/>
      </rPr>
      <t>(4)</t>
    </r>
  </si>
  <si>
    <t>Age group</t>
  </si>
  <si>
    <r>
      <rPr>
        <sz val="9"/>
        <color rgb="FF000000"/>
        <rFont val="Arial"/>
        <family val="2"/>
      </rPr>
      <t>Employee hiring rate</t>
    </r>
    <r>
      <rPr>
        <vertAlign val="superscript"/>
        <sz val="9"/>
        <color rgb="FF000000"/>
        <rFont val="Arial"/>
        <family val="2"/>
      </rPr>
      <t>(5)(6)</t>
    </r>
  </si>
  <si>
    <r>
      <rPr>
        <sz val="9"/>
        <color rgb="FF000000"/>
        <rFont val="Arial"/>
        <family val="2"/>
      </rPr>
      <t>Employee turnover rate</t>
    </r>
    <r>
      <rPr>
        <vertAlign val="superscript"/>
        <sz val="9"/>
        <color rgb="FF000000"/>
        <rFont val="Arial"/>
        <family val="2"/>
      </rPr>
      <t>(7)</t>
    </r>
  </si>
  <si>
    <t>3. Rates have been calculated based on average monthly headcount in the year per category.</t>
  </si>
  <si>
    <t>4. In 2025, 96 individuals' gender was undeclared.</t>
  </si>
  <si>
    <t>5. Total hiring rate is calculated as total employee hires over average employee headcount for the year.</t>
  </si>
  <si>
    <t>6. Hiring rate includes total employee hires per category over total hires for the year.</t>
  </si>
  <si>
    <t>7. Turnover rate excludes temporary workers and the reduction of employees due to business divestment. Turnover rate includes total terminations per category over average monthly headcount in the year per category.</t>
  </si>
  <si>
    <t>8. Rio Tinto acquired Arcadium Lithium during 2025 and they are included in the above calculations from March 2025.</t>
  </si>
  <si>
    <r>
      <t>Employee engagement - People survey indicators</t>
    </r>
    <r>
      <rPr>
        <b/>
        <vertAlign val="superscript"/>
        <sz val="10"/>
        <color theme="0"/>
        <rFont val="Arial"/>
        <family val="2"/>
      </rPr>
      <t>(1)(2)</t>
    </r>
  </si>
  <si>
    <t>Q4 2025</t>
  </si>
  <si>
    <t>Q2 2025</t>
  </si>
  <si>
    <t>Q4 2024</t>
  </si>
  <si>
    <t>Q2 2024</t>
  </si>
  <si>
    <t>Response rate</t>
  </si>
  <si>
    <r>
      <rPr>
        <sz val="9"/>
        <color rgb="FF000000"/>
        <rFont val="Arial"/>
        <family val="2"/>
      </rPr>
      <t>eSAT</t>
    </r>
    <r>
      <rPr>
        <vertAlign val="superscript"/>
        <sz val="9"/>
        <color rgb="FF000000"/>
        <rFont val="Arial"/>
        <family val="2"/>
      </rPr>
      <t>(3)</t>
    </r>
  </si>
  <si>
    <r>
      <rPr>
        <sz val="9"/>
        <color rgb="FF000000"/>
        <rFont val="Arial"/>
        <family val="2"/>
      </rPr>
      <t>Recommend</t>
    </r>
    <r>
      <rPr>
        <vertAlign val="superscript"/>
        <sz val="9"/>
        <color rgb="FF000000"/>
        <rFont val="Arial"/>
        <family val="2"/>
      </rPr>
      <t>(4)</t>
    </r>
  </si>
  <si>
    <t>2. Excludes Non-Executive Directors and outsourced service contractors.</t>
  </si>
  <si>
    <t>3. eSAT (Employee satisfaction): a measure of how happy employees are to work at Rio Tinto (average score).</t>
  </si>
  <si>
    <t>4. Recommend: how likely employees are to recommend Rio Tinto (average score).</t>
  </si>
  <si>
    <t>Remuneration, Leave &amp; Training</t>
  </si>
  <si>
    <t xml:space="preserve">We strengthened our Talent Management by introducing a refreshed talent evaluation approach, including a new potential model to assess employees’ readiness for more complex or senior roles. Talent evaluations were completed for the majority of people in leadership or professional roles. In 2026, we will expand evaluations further across the business and enhance how we develop all employees, including accelerated development for those showing potential for more complex and challenging roles. Career conversations continued to be embraced, and to simplify our People Practices, we integrated these into the Performance 6 framework for 2026.
In 2025, 124 of our most senior leaders completed the Voyager program, bringing overall participation to 91%. The program strengthens leaders’ ability to model psychological safety, demonstrate empathy and build genuine connection, helping them lead with confidence in an increasingly complex environment. We maintained a strong focus on coaching, with 461 leaders completing the Leader as Coach program – a key enabler of our Safe Production System rollout. Leadership Fundamentals, launched last year, continued to grow in 2025. The program builds core leadership skills through modules on team development and creating safe, inclusive environments.
In 2025, our equal pay gap – which measures the extent to which women and men employed by our company in the same location and performing work of equal value receive the same pay – was less than 1.5% in favour of men. Our gender pay gap - which reflects the difference between the average earnings of women and men across the Group – was less than 1% in favour of women. Together, these outcomes reinforce our ongoing commitment to ensuring fair, equitable pay across our global workforce.  </t>
  </si>
  <si>
    <r>
      <t>Employee pay equity</t>
    </r>
    <r>
      <rPr>
        <b/>
        <vertAlign val="superscript"/>
        <sz val="12"/>
        <color theme="1"/>
        <rFont val="Arial"/>
        <family val="2"/>
      </rPr>
      <t xml:space="preserve">(1)(2) </t>
    </r>
  </si>
  <si>
    <t>Pay gap</t>
  </si>
  <si>
    <r>
      <t>Equal pay</t>
    </r>
    <r>
      <rPr>
        <vertAlign val="superscript"/>
        <sz val="9"/>
        <color rgb="FF000000"/>
        <rFont val="Arial"/>
        <family val="2"/>
      </rPr>
      <t>(3)</t>
    </r>
  </si>
  <si>
    <t>&lt;1.5% in favour of men</t>
  </si>
  <si>
    <r>
      <t>Gender pay</t>
    </r>
    <r>
      <rPr>
        <vertAlign val="superscript"/>
        <sz val="9"/>
        <color rgb="FF000000"/>
        <rFont val="Arial"/>
        <family val="2"/>
      </rPr>
      <t>(4)</t>
    </r>
  </si>
  <si>
    <t>&lt;1% in favour of women</t>
  </si>
  <si>
    <t>3. Equal pay gap is a measure of the extent to which women and men employed by the same company in the same location and performing work of equal value receive the same pay. The equal pay gap is the primary lens we use in assessing progress against our ambition to eradicate bias.</t>
  </si>
  <si>
    <t>4. Gender pay is a measure of the difference between average earnings across the Group (excluding incentive pay), regardless of role, expressed as a percentage of men’s earnings.</t>
  </si>
  <si>
    <r>
      <rPr>
        <b/>
        <sz val="11"/>
        <color rgb="FF4A1225"/>
        <rFont val="Arial"/>
        <family val="2"/>
      </rPr>
      <t>Global employee share plan (myShare) participation by region</t>
    </r>
    <r>
      <rPr>
        <b/>
        <vertAlign val="superscript"/>
        <sz val="11"/>
        <color rgb="FF4A1225"/>
        <rFont val="Arial"/>
        <family val="2"/>
      </rPr>
      <t>(1)(2)</t>
    </r>
  </si>
  <si>
    <r>
      <rPr>
        <b/>
        <sz val="11"/>
        <color rgb="FFFFFFFF"/>
        <rFont val="Arial"/>
        <family val="2"/>
      </rPr>
      <t>Participation</t>
    </r>
    <r>
      <rPr>
        <b/>
        <vertAlign val="superscript"/>
        <sz val="11"/>
        <color rgb="FFFFFFFF"/>
        <rFont val="Arial"/>
        <family val="2"/>
      </rPr>
      <t>(3)</t>
    </r>
  </si>
  <si>
    <r>
      <rPr>
        <sz val="9"/>
        <color rgb="FF000000"/>
        <rFont val="Arial"/>
        <family val="2"/>
      </rPr>
      <t>Total participants</t>
    </r>
    <r>
      <rPr>
        <vertAlign val="superscript"/>
        <sz val="9"/>
        <color rgb="FF000000"/>
        <rFont val="Arial"/>
        <family val="2"/>
      </rPr>
      <t>(4)</t>
    </r>
  </si>
  <si>
    <t>c.37,000</t>
  </si>
  <si>
    <t xml:space="preserve">1. Includes our total workforce based on managed operations (excludes the Group's share of non-managed operations and joint ventures) as of 31 December 2025.  </t>
  </si>
  <si>
    <t xml:space="preserve">2. Excludes Non-Executive Directors and contractors. </t>
  </si>
  <si>
    <t>3. Participation is the percentage of eligible employees who choose to participate in myShare.</t>
  </si>
  <si>
    <t>4. Total participants is rounded to the nearest '000.</t>
  </si>
  <si>
    <r>
      <t xml:space="preserve">Employee parental leave </t>
    </r>
    <r>
      <rPr>
        <b/>
        <vertAlign val="superscript"/>
        <sz val="11"/>
        <color rgb="FF000000"/>
        <rFont val="Arial"/>
        <family val="2"/>
      </rPr>
      <t>(1)(2)(3)(5)</t>
    </r>
  </si>
  <si>
    <t>Gender</t>
  </si>
  <si>
    <t>Gender %</t>
  </si>
  <si>
    <t>Parental leave</t>
  </si>
  <si>
    <t>Returned to work</t>
  </si>
  <si>
    <t>Due to return</t>
  </si>
  <si>
    <r>
      <rPr>
        <sz val="10"/>
        <color rgb="FFFFFFFF"/>
        <rFont val="Arial"/>
        <family val="2"/>
      </rPr>
      <t>Return rate</t>
    </r>
    <r>
      <rPr>
        <vertAlign val="superscript"/>
        <sz val="10"/>
        <color rgb="FFFFFFFF"/>
        <rFont val="Arial"/>
        <family val="2"/>
      </rPr>
      <t>(4)</t>
    </r>
  </si>
  <si>
    <t>1. Includes workforce based on managed operations (excludes the Group's share of non-managed operations and joint ventures) who were on parental leave during 2025 and whose parental leave duration is greater than one month.</t>
  </si>
  <si>
    <t>3. Parental leave is reported from global, centralised HR systems (90% of total Rio Tinto population).</t>
  </si>
  <si>
    <t>4. Return rate of employees that took parental leave (and did not subsequently leave the organisation).</t>
  </si>
  <si>
    <r>
      <rPr>
        <b/>
        <sz val="11"/>
        <color rgb="FF4A1225"/>
        <rFont val="Arial"/>
        <family val="2"/>
      </rPr>
      <t>Employee training - average hours 2025</t>
    </r>
    <r>
      <rPr>
        <b/>
        <vertAlign val="superscript"/>
        <sz val="11"/>
        <color rgb="FF4A1225"/>
        <rFont val="Arial"/>
        <family val="2"/>
      </rPr>
      <t>(1)(2)(3)(4)</t>
    </r>
    <r>
      <rPr>
        <b/>
        <vertAlign val="superscript"/>
        <sz val="11"/>
        <color rgb="FF4A1225"/>
        <rFont val="Arial"/>
        <family val="2"/>
      </rPr>
      <t>(6)</t>
    </r>
  </si>
  <si>
    <r>
      <rPr>
        <b/>
        <sz val="11"/>
        <color rgb="FF000000"/>
        <rFont val="Arial"/>
        <family val="2"/>
      </rPr>
      <t>Gender</t>
    </r>
    <r>
      <rPr>
        <b/>
        <vertAlign val="superscript"/>
        <sz val="11"/>
        <color rgb="FF000000"/>
        <rFont val="Arial"/>
        <family val="2"/>
      </rPr>
      <t>(5)</t>
    </r>
  </si>
  <si>
    <t>Role category</t>
  </si>
  <si>
    <t>Average 
training hours</t>
  </si>
  <si>
    <t>Operational</t>
  </si>
  <si>
    <t>Functional</t>
  </si>
  <si>
    <t>3. Includes training recorded on global, centralised HR systems</t>
  </si>
  <si>
    <t>4. Average hours calculated as total training hours per category over average monthly headcount in the year per category.</t>
  </si>
  <si>
    <t>5. In 2025, 96 individuals' gender was undeclared.</t>
  </si>
  <si>
    <t>6. Total average training hours have increased by 165% since 2024, reflecting the consolidation of learning systems and the enhanced reporting capabilities introduced in 2025, including what is captured as training hours. Continued analysis throughout 2026 will further verify the accuracy and completeness of the reported data.</t>
  </si>
  <si>
    <t>Respecting human rights is core to our values and to delivering our business strategy. We are committed to treating everyone with dignity and respect – from our employees, contractors and workers in our value chain, to the communities we partner with, and others affected by our activities and business relationships. 
We continue to evolve our human rights performance to help prevent involvement in adverse human rights impacts. This has included refining our internal standards, systems and processes to integrate human rights due diligence, and to promote more responsible and ethical ways of working. In 2025, we provided the Sustainability Committee with an update on our human rights performance. Assets conduct self-assessments to enable a more complete understanding of their risk context and to help them prioritise and take action to prevent human rights harm. There were 21 human rights self‑assessments completed in 2025, compared with 59 in 2024. The higher number in 2024 is due to two regional assessments conducted that year, which together covered 39 assets across both closure and operating sites. Assets continue to further integrate human rights into enterprise risk management, including other relevant risk review processes. Assessments conducted in 2025 included at Richards Bay Minerals, Rincon and Oyu Tolgoi. 
Using a risk-based approach through our third party due diligence process, we pre-screen our potential business partners and complete desktop human rights reviews. In 2025, 174 third party due diligence reviews were escalated for specialist human rights review.</t>
  </si>
  <si>
    <r>
      <t>Number of human rights training workshops</t>
    </r>
    <r>
      <rPr>
        <vertAlign val="superscript"/>
        <sz val="9"/>
        <color rgb="FF000000"/>
        <rFont val="Arial"/>
        <family val="2"/>
      </rPr>
      <t>1</t>
    </r>
  </si>
  <si>
    <r>
      <t>Number of completions of the Human Rights in Action e-module</t>
    </r>
    <r>
      <rPr>
        <vertAlign val="superscript"/>
        <sz val="9"/>
        <color rgb="FF000000"/>
        <rFont val="Arial"/>
        <family val="2"/>
      </rPr>
      <t>2</t>
    </r>
  </si>
  <si>
    <t xml:space="preserve"> - </t>
  </si>
  <si>
    <r>
      <t>Number of completions of the Modern Slavery and Labour Rights e-module</t>
    </r>
    <r>
      <rPr>
        <vertAlign val="superscript"/>
        <sz val="9"/>
        <color rgb="FF000000"/>
        <rFont val="Arial"/>
        <family val="2"/>
      </rPr>
      <t>3</t>
    </r>
  </si>
  <si>
    <r>
      <t>Number of completions of the Voluntary Principles on Security &amp; Human Rights training</t>
    </r>
    <r>
      <rPr>
        <vertAlign val="superscript"/>
        <sz val="9"/>
        <color rgb="FF000000"/>
        <rFont val="Arial"/>
        <family val="2"/>
      </rPr>
      <t>4</t>
    </r>
  </si>
  <si>
    <t>1. Workshops led by Rio Tinto's inhouse human rights experts delivered face to face or virtually.</t>
  </si>
  <si>
    <t xml:space="preserve">2. Mandatory group training for individuals available for work in higher risk roles globally. Higher risk roles are determined based on function, seniority and likelihood of exposure to human rights risk. </t>
  </si>
  <si>
    <t>3. Mandatory training for the commercial function.</t>
  </si>
  <si>
    <t>4. Training that is delivered by Rio Tinto or contractors to security personnel globally, either in person or through e-modules.</t>
  </si>
  <si>
    <r>
      <t>Human rights risk assessments (assets) conducted</t>
    </r>
    <r>
      <rPr>
        <vertAlign val="superscript"/>
        <sz val="9"/>
        <color rgb="FF000000"/>
        <rFont val="Arial"/>
        <family val="2"/>
      </rPr>
      <t>1</t>
    </r>
  </si>
  <si>
    <r>
      <t>Human rights impact assessments</t>
    </r>
    <r>
      <rPr>
        <vertAlign val="superscript"/>
        <sz val="9"/>
        <color rgb="FF000000"/>
        <rFont val="Arial"/>
        <family val="2"/>
      </rPr>
      <t>2</t>
    </r>
  </si>
  <si>
    <t xml:space="preserve">1. Number of Rio Tinto managed assets undertaking human rights risk assessments (internally self-assessed and/or externally led by third parties). </t>
  </si>
  <si>
    <t xml:space="preserve">2. Number of Rio Tinto managed assets undertaking human rights impact assessments (HRIA) conducted by external third parties. Under the CSP Standard assets that are higher risk for human rights are required to conduct a HRIA every 5 years, and annually evaluate whether an updated HRIA is required earlier than the 5-year timeframe considering aspects such as if there has been material changes in business activities or in the asset's social context. While there were no HRIAs completed in 2025, several assets progressed the planning process for HRIAs. </t>
  </si>
  <si>
    <r>
      <t>Internal specialist human rights reviews</t>
    </r>
    <r>
      <rPr>
        <vertAlign val="superscript"/>
        <sz val="9"/>
        <rFont val="Arial"/>
        <family val="2"/>
      </rPr>
      <t>1</t>
    </r>
  </si>
  <si>
    <r>
      <t>Independent supplier labour rights audits</t>
    </r>
    <r>
      <rPr>
        <vertAlign val="superscript"/>
        <sz val="9"/>
        <rFont val="Arial"/>
        <family val="2"/>
      </rPr>
      <t>2</t>
    </r>
  </si>
  <si>
    <t xml:space="preserve">1. These reviews include third-party due diligence reports that were escalated to an internal human rights specialist for review. Refer to the Value chain tab of this Sustainability Fact Book for more information on third-party due diligence reports and to our Modern Slavery Statement for an overview of how we assess human rights risk associated with our third parties. </t>
  </si>
  <si>
    <t>2. Completed by independent human rights auditors.</t>
  </si>
  <si>
    <t>Social investment contributions by category (% of annual total)</t>
  </si>
  <si>
    <t>Social investment contributions by theme and outcome (% of annual total)</t>
  </si>
  <si>
    <t>Community complaints</t>
  </si>
  <si>
    <t xml:space="preserve">We work in partnership with host communities to help deliver outcomes that are positive and lasting. By engaging local services, employing local people, sourcing local products and supporting diverse regional economies, we create shared value for communities and for our business. Our goal for social investment is to contribute to strong and resilient communities in thriving regional economies. 
In 2025, our total voluntary global social investment was $114.3 million, addressing critical community issues across 4 impact themes: human rights; culture, heritage and place; community capacity and connections; and economic opportunity and just transition. By taking a more strategic approach to partnering, we invest in programs that reflect community needs, priorities and aspirations; are designed with and for communities; deliver tangible and measurable outcomes; and build the capacity and capability needed for lasting impact.
</t>
  </si>
  <si>
    <t>Economic contributions (US$ million)</t>
  </si>
  <si>
    <t>Consolidated sales revenue</t>
  </si>
  <si>
    <r>
      <rPr>
        <sz val="9"/>
        <color rgb="FF000000"/>
        <rFont val="Arial"/>
        <family val="2"/>
      </rPr>
      <t>Net cash generated from operating activities</t>
    </r>
    <r>
      <rPr>
        <vertAlign val="superscript"/>
        <sz val="9"/>
        <color rgb="FF000000"/>
        <rFont val="Arial"/>
        <family val="2"/>
      </rPr>
      <t>1</t>
    </r>
  </si>
  <si>
    <t>Profit after tax for the year</t>
  </si>
  <si>
    <t>Underlying earnings</t>
  </si>
  <si>
    <t>Underlying earnings per share (US cents)</t>
  </si>
  <si>
    <t>Net (debt)/cash</t>
  </si>
  <si>
    <t>Purchases of property, plant and equipment and intangible assets</t>
  </si>
  <si>
    <t>Employment costs</t>
  </si>
  <si>
    <r>
      <rPr>
        <sz val="9"/>
        <color rgb="FF000000"/>
        <rFont val="Arial"/>
        <family val="2"/>
      </rPr>
      <t>Payables to governments</t>
    </r>
    <r>
      <rPr>
        <vertAlign val="superscript"/>
        <sz val="9"/>
        <color rgb="FF000000"/>
        <rFont val="Arial"/>
        <family val="2"/>
      </rPr>
      <t>2</t>
    </r>
  </si>
  <si>
    <t>Amounts paid by Rio Tinto</t>
  </si>
  <si>
    <r>
      <t>N/A</t>
    </r>
    <r>
      <rPr>
        <b/>
        <vertAlign val="superscript"/>
        <sz val="9"/>
        <rFont val="Arial"/>
        <family val="2"/>
      </rPr>
      <t>3</t>
    </r>
  </si>
  <si>
    <t>Amounts paid by Rio Tinto on behalf of its employees</t>
  </si>
  <si>
    <t>1. Data includes dividends from equity accounted units, and is after payments of interest, taxes and dividends to non-controlling interests in subsidiaries.</t>
  </si>
  <si>
    <t>2. Payables to governments includes corporate taxes, government royalties and employer payroll taxes.</t>
  </si>
  <si>
    <r>
      <t xml:space="preserve">3. Our </t>
    </r>
    <r>
      <rPr>
        <i/>
        <sz val="8"/>
        <color rgb="FF000000"/>
        <rFont val="Arial"/>
        <family val="2"/>
      </rPr>
      <t xml:space="preserve">Taxes and Royalties Paid Report </t>
    </r>
    <r>
      <rPr>
        <sz val="8"/>
        <color rgb="FF000000"/>
        <rFont val="Arial"/>
        <family val="2"/>
      </rPr>
      <t>will be published later this year on riotinto.com.</t>
    </r>
  </si>
  <si>
    <r>
      <t>Value add</t>
    </r>
    <r>
      <rPr>
        <vertAlign val="superscript"/>
        <sz val="9"/>
        <color rgb="FF000000"/>
        <rFont val="Arial"/>
        <family val="2"/>
      </rPr>
      <t>1</t>
    </r>
  </si>
  <si>
    <r>
      <rPr>
        <sz val="9"/>
        <color rgb="FF000000"/>
        <rFont val="Arial"/>
        <family val="2"/>
      </rPr>
      <t>Payments to suppliers</t>
    </r>
    <r>
      <rPr>
        <vertAlign val="superscript"/>
        <sz val="9"/>
        <color rgb="FF000000"/>
        <rFont val="Arial"/>
        <family val="2"/>
      </rPr>
      <t>2</t>
    </r>
  </si>
  <si>
    <t>1. Value add is the sum of labour, payables to governments and returns on capital invested in operations.</t>
  </si>
  <si>
    <t>2. These figures include the Group's share of joint ventures and associates.</t>
  </si>
  <si>
    <r>
      <t>Social investment</t>
    </r>
    <r>
      <rPr>
        <vertAlign val="superscript"/>
        <sz val="9"/>
        <color rgb="FF000000"/>
        <rFont val="Arial"/>
        <family val="2"/>
      </rPr>
      <t>1</t>
    </r>
    <r>
      <rPr>
        <sz val="9"/>
        <color rgb="FF000000"/>
        <rFont val="Arial"/>
        <family val="2"/>
      </rPr>
      <t xml:space="preserve"> (discretionary)</t>
    </r>
  </si>
  <si>
    <r>
      <rPr>
        <sz val="9"/>
        <color rgb="FF000000"/>
        <rFont val="Arial"/>
        <family val="2"/>
      </rPr>
      <t>Mandated social contributions</t>
    </r>
    <r>
      <rPr>
        <vertAlign val="superscript"/>
        <sz val="9"/>
        <color rgb="FF000000"/>
        <rFont val="Arial"/>
        <family val="2"/>
      </rPr>
      <t>2</t>
    </r>
    <r>
      <rPr>
        <sz val="9"/>
        <color rgb="FF000000"/>
        <rFont val="Arial"/>
        <family val="2"/>
      </rPr>
      <t xml:space="preserve"> (non-discretionary)</t>
    </r>
  </si>
  <si>
    <r>
      <rPr>
        <sz val="9"/>
        <color rgb="FF000000"/>
        <rFont val="Arial"/>
        <family val="2"/>
      </rPr>
      <t>Payment to landowners</t>
    </r>
    <r>
      <rPr>
        <vertAlign val="superscript"/>
        <sz val="9"/>
        <color rgb="FF000000"/>
        <rFont val="Arial"/>
        <family val="2"/>
      </rPr>
      <t>3</t>
    </r>
    <r>
      <rPr>
        <sz val="9"/>
        <color rgb="FF000000"/>
        <rFont val="Arial"/>
        <family val="2"/>
      </rPr>
      <t xml:space="preserve"> (non-discretionary)</t>
    </r>
  </si>
  <si>
    <t>1. Social investments (previously referred to as community investments) are voluntary financial commitments, including in-kind donations of assets and employee time, made by Rio Tinto managed operations to third parties to address identified community needs or social risks.</t>
  </si>
  <si>
    <t>2. Mandated social contributions (previously referred to as development contributions) are defined as non-discretionary financial commitments, including in-kind donations of assets and employee time, made by Rio Tinto to a third party to deliver social, economic and/or environmental benefits for a community, which Rio Tinto is mandated to make under a legally binding agreement, by a regulatory authority or otherwise by law.</t>
  </si>
  <si>
    <t>3. Payment to landowners are non-discretionary compensation payments made by Rio Tinto to third parties under land access, mine development, native title, impact benefit and other legally binding compensation agreements.</t>
  </si>
  <si>
    <r>
      <t>Europe/Africa</t>
    </r>
    <r>
      <rPr>
        <vertAlign val="superscript"/>
        <sz val="9"/>
        <color rgb="FF000000"/>
        <rFont val="Arial"/>
        <family val="2"/>
      </rPr>
      <t>1</t>
    </r>
  </si>
  <si>
    <r>
      <t>South America</t>
    </r>
    <r>
      <rPr>
        <vertAlign val="superscript"/>
        <sz val="9"/>
        <color rgb="FF000000"/>
        <rFont val="Arial"/>
        <family val="2"/>
      </rPr>
      <t>2</t>
    </r>
  </si>
  <si>
    <t>Note: Regional analysis includes social investments only and does not include mandated social contributions or payments to landowners.</t>
  </si>
  <si>
    <t xml:space="preserve">1. QIT Madagascar Minerals’ significant investment in communities is largely reported as mandated social contributions, which is no longer reflected in social investment data. </t>
  </si>
  <si>
    <t>2. Lithium assets in Argentina have contributed to significant growth in regional social investment expenditure.</t>
  </si>
  <si>
    <t>Community infrastructure &amp; services</t>
  </si>
  <si>
    <t>Health &amp; wellbeing</t>
  </si>
  <si>
    <t>Culture &amp; heritage</t>
  </si>
  <si>
    <t>Environment</t>
  </si>
  <si>
    <t>Education (pre-primary to secondary)</t>
  </si>
  <si>
    <t>Local business development</t>
  </si>
  <si>
    <t>Social, sport &amp; recreational activities</t>
  </si>
  <si>
    <t>Technical/vocational skills training &amp; university</t>
  </si>
  <si>
    <t>Reducing inequalities</t>
  </si>
  <si>
    <t>Agricultural development</t>
  </si>
  <si>
    <t xml:space="preserve">Note: Category analysis includes social investments only and does not include development contributions or payments to landowners. Year-on-year category variance is expected due to individual social investment strategies set at an asset level to respond to local context and community priorities. </t>
  </si>
  <si>
    <t>Social investment contributions by impact theme and primary long-term outcome (% of annual total)</t>
  </si>
  <si>
    <t>Community capacity and connection</t>
  </si>
  <si>
    <t>Resilient and healthy communities</t>
  </si>
  <si>
    <t>Empowered and connected communities</t>
  </si>
  <si>
    <t>Well-educated communities</t>
  </si>
  <si>
    <t>Culture, heritage and place</t>
  </si>
  <si>
    <t>Local Indigenous management of culture, heritage or environment</t>
  </si>
  <si>
    <t>Protection, restoration and regeneration of land and/or water  ecosystems</t>
  </si>
  <si>
    <t>Preservation of, and connection to, culture and heritage</t>
  </si>
  <si>
    <t>People experience an adequate standard of living</t>
  </si>
  <si>
    <t>Human rights are respected and promoted</t>
  </si>
  <si>
    <t>Economic opportunity and just transition</t>
  </si>
  <si>
    <t>Diverse, inclusive and secure economies</t>
  </si>
  <si>
    <t>Stable, beneficial work and economic opportunities</t>
  </si>
  <si>
    <t xml:space="preserve">Note: Outcome analysis includes social investments only and does not include mandated social contributions (previously referred to as development contributions) or payments to landowners. The data reflects the designated primary long‑term outcome, whilst acknowledging that investments may have material secondary outcomes. </t>
  </si>
  <si>
    <t>Payments to suppliers</t>
  </si>
  <si>
    <t>Reinvested</t>
  </si>
  <si>
    <t>Payables to governments</t>
  </si>
  <si>
    <t>Wages and employee benefits (excluding payroll tax)</t>
  </si>
  <si>
    <t>Dividends and finance items</t>
  </si>
  <si>
    <t>Royalties</t>
  </si>
  <si>
    <t>Note: The sum of the categories may be different due to rounding.</t>
  </si>
  <si>
    <t>Over the past 5 years, we’ve taken meaningful steps to strengthen our relationships with Indigenous Peoples. This journey has been grounded in listening, learning and building trust. One of the most significant shifts has been our move towards co-management of cultural heritage – sharing information early, engaging deeply, and making decisions collaboratively. This approach is helping to build greater confidence among Indigenous Peoples that their cultural heritage will be respected and protected. These efforts reflect our broader commitment: to build respectful, enduring partnerships and to support positive, long-term outcomes for the Indigenous communities where we operate.
In 2025, we strengthened our commitment to respectful partnerships by updating agreements with several Traditional Owner groups in the Pilbara, and working with others to establish and update agreements that embed shared decision-making and cultural heritage protections. In May, we reached a landmark Co-Management Agreement with the Puutu Kunti Kurrama and Pinikura (PKKP) People. This agreement provides certainty that significant places on PKKP Country will be protected from mining, while giving us clarity earlier in the mine life cycle about where development can occur. At the Rincon lithium project in Argentina’s Salta Province, we’ve continued to build respectful relationships with local Indigenous communities. In 2025, this commitment led to the signing of framework agreements with the Kolla Indigenous Community of Salar de Pocitos and the Atacama Indigenous Community of Catua. These agreements mark a shared step forward, shaped by dialogue, trust and mutual respect.</t>
  </si>
  <si>
    <r>
      <t>Number of complaints</t>
    </r>
    <r>
      <rPr>
        <vertAlign val="superscript"/>
        <sz val="10"/>
        <color theme="0"/>
        <rFont val="Arial"/>
        <family val="2"/>
      </rPr>
      <t>1</t>
    </r>
  </si>
  <si>
    <t>Percent of complaints by category</t>
  </si>
  <si>
    <r>
      <t>Number of significant complaints</t>
    </r>
    <r>
      <rPr>
        <vertAlign val="superscript"/>
        <sz val="10"/>
        <color theme="0"/>
        <rFont val="Arial"/>
        <family val="2"/>
      </rPr>
      <t>2</t>
    </r>
  </si>
  <si>
    <t xml:space="preserve">Social impacts </t>
  </si>
  <si>
    <t>Community consultation and engagement</t>
  </si>
  <si>
    <t>Community context</t>
  </si>
  <si>
    <t>Community agreements</t>
  </si>
  <si>
    <t>Cultural heritage</t>
  </si>
  <si>
    <t>Indigenous Peoples</t>
  </si>
  <si>
    <t>Social investment</t>
  </si>
  <si>
    <t xml:space="preserve">1. A complaint is a notification (during the reporting year) provided by a community member, group or institution to the business (Rio Tinto) that they have suffered some form of offence, detriment, impairment or loss. </t>
  </si>
  <si>
    <t>2. Rio Tinto defines a significant complaint as having an action consequence classified as Very High, High or Moderate; Or a Maximum Reasonable Outcome classified as Class III or Class IV. 
A summary of significant complaints received and managed in 2025 are as follows:
        • Environmental management relating to water and land, resettlement and compensation for social impacts in Madagascar.
        • Environmental management of water and land, and community wellbeing during construction activities in Guinea.
        • Water supply and usage in Western Australia, Australia.
        • Potential environmental impacts and need for more community engagement in Serbia.
        • Rights and aspirations of Indigenous communities in Arizona.
        • Localised expressions of disapproval from community stakeholders in Western Australia, Australia.
        • Indigenous community expectations regarding rehabilitation and mining in the Northern Territory, Australia.</t>
  </si>
  <si>
    <t>Assets located in or adjacent to Indigenous Peoples' territories</t>
  </si>
  <si>
    <t>Number of formal agreements with Indigenous People</t>
  </si>
  <si>
    <r>
      <rPr>
        <sz val="9"/>
        <color rgb="FF000000"/>
        <rFont val="Arial"/>
        <family val="2"/>
      </rPr>
      <t>Australia/New Zealand</t>
    </r>
    <r>
      <rPr>
        <vertAlign val="superscript"/>
        <sz val="9"/>
        <color rgb="FF000000"/>
        <rFont val="Arial"/>
        <family val="2"/>
      </rPr>
      <t>1</t>
    </r>
  </si>
  <si>
    <r>
      <t>Americas</t>
    </r>
    <r>
      <rPr>
        <vertAlign val="superscript"/>
        <sz val="9"/>
        <color rgb="FF000000"/>
        <rFont val="Arial"/>
        <family val="2"/>
      </rPr>
      <t>2</t>
    </r>
  </si>
  <si>
    <t>Note: For the purposes of this disclosure, assets include exploration, projects, operating and closure sites.</t>
  </si>
  <si>
    <t>1. Includes 14 Rio Tinto Exploration (RTX) sites and 20 formal agreements.</t>
  </si>
  <si>
    <t>2. Includes 8 RTX sites and 11 formal agreements.</t>
  </si>
  <si>
    <t>Number of incidents</t>
  </si>
  <si>
    <r>
      <t>Number of  incidents rated as significant</t>
    </r>
    <r>
      <rPr>
        <b/>
        <vertAlign val="superscript"/>
        <sz val="9"/>
        <color theme="0"/>
        <rFont val="Arial"/>
        <family val="2"/>
      </rPr>
      <t>2</t>
    </r>
  </si>
  <si>
    <t>Percent of incidents resolved</t>
  </si>
  <si>
    <r>
      <t>Incidents involving the rights of Indigenous Peoples</t>
    </r>
    <r>
      <rPr>
        <vertAlign val="superscript"/>
        <sz val="9"/>
        <color rgb="FF000000"/>
        <rFont val="Arial"/>
        <family val="2"/>
      </rPr>
      <t>1</t>
    </r>
  </si>
  <si>
    <t>Number of disputes relating to land use, customary rights of local communities and Indigenous Peoples</t>
  </si>
  <si>
    <t>Following the adoption of GRI 14, related information from the reporting year will be disclosed in the above community complaints table.</t>
  </si>
  <si>
    <t xml:space="preserve">1. This number includes community incidents relating to Indigenous Peoples which occurred during the reporting period (calendar year). Rio Tinto defines a communities incident as a distinct event caused by a Rio Tinto business that may affect a community or any of its members, or conversely, a distinct event caused by a community or any of its members that may affect a Rio Tinto business, usually in a negative way. </t>
  </si>
  <si>
    <t xml:space="preserve">2. Rio Tinto defines a significant communities incident as having an action consequence classified as Very High, High or Moderate; Or a Maximum Reasonable Outcome classified as Class III or Class IV. A description of these are:
        • Potential to impact a registered cultural heritage site in the Northern Territory (Australia). No impact occurred and the incident remains open whilst additional controls to improve the ability to
          identify culturally significant areas are implemented.        </t>
  </si>
  <si>
    <t>Local procurement</t>
  </si>
  <si>
    <r>
      <t>Contestable procurement spend that is sourced locally</t>
    </r>
    <r>
      <rPr>
        <b/>
        <vertAlign val="superscript"/>
        <sz val="10"/>
        <color theme="0"/>
        <rFont val="Arial"/>
        <family val="2"/>
      </rPr>
      <t>1</t>
    </r>
    <r>
      <rPr>
        <b/>
        <sz val="10"/>
        <color theme="0"/>
        <rFont val="Arial"/>
        <family val="2"/>
      </rPr>
      <t xml:space="preserve"> (%)</t>
    </r>
  </si>
  <si>
    <t>2022 Baseline</t>
  </si>
  <si>
    <t>Rio Tinto</t>
  </si>
  <si>
    <t>15.1 %*</t>
  </si>
  <si>
    <t>16.7 %*</t>
  </si>
  <si>
    <t>29.4 %*</t>
  </si>
  <si>
    <r>
      <t>Aluminium &amp; Lithium</t>
    </r>
    <r>
      <rPr>
        <vertAlign val="superscript"/>
        <sz val="9"/>
        <color rgb="FF000000"/>
        <rFont val="Arial"/>
        <family val="2"/>
      </rPr>
      <t>2</t>
    </r>
  </si>
  <si>
    <r>
      <t>Iron Ore</t>
    </r>
    <r>
      <rPr>
        <vertAlign val="superscript"/>
        <sz val="10"/>
        <rFont val="Arial"/>
        <family val="2"/>
      </rPr>
      <t>3</t>
    </r>
  </si>
  <si>
    <t>8.4 %*</t>
  </si>
  <si>
    <t>8.5 %*</t>
  </si>
  <si>
    <t>6.2 %*</t>
  </si>
  <si>
    <r>
      <rPr>
        <sz val="9"/>
        <rFont val="Arial"/>
        <family val="2"/>
      </rPr>
      <t>Other</t>
    </r>
    <r>
      <rPr>
        <vertAlign val="superscript"/>
        <sz val="9"/>
        <rFont val="Arial"/>
        <family val="2"/>
      </rPr>
      <t>4</t>
    </r>
  </si>
  <si>
    <t>24.6 %*</t>
  </si>
  <si>
    <t>28.7 %*</t>
  </si>
  <si>
    <t>30.1 %*</t>
  </si>
  <si>
    <t>1. Rio Tinto takes a "site-centric" view of the definition of local, which allows operations to establish their own definition, based on a set of common principles. These principles require that each operation, in defining "local" takes into consideration its geographic, social and economic area of impact as well as ownership. For example, suppliers located within the Pilbara Region of Western Australia are defined as "local" for Rio Tinto Iron Ore's Pilbara Operations. This approach is consistent with international best practice and aligns with the ICMM Social and Economic Reporting Framework guidance.</t>
  </si>
  <si>
    <t>2. Data related to the former Arcadium business is not included.</t>
  </si>
  <si>
    <t xml:space="preserve">3. Iron Ore now includes data from Iron Ore Operations in Western Australia, Dampier Salt Limited and Iron Ore Company of Canada. </t>
  </si>
  <si>
    <t>4. Other includes business units/assets which are not under the 3 product groups, including those which were part of our former Minerals product group.</t>
  </si>
  <si>
    <t>* Numbers restated from those originally published to reflect adjustments post disclosure and due to organisational changes across the business, to ensure comparability over time.</t>
  </si>
  <si>
    <t>Self-generated electricity (PJ) by source- Equity basis</t>
  </si>
  <si>
    <t>Group fuel energy excluding electricity (PJ) by source-Equity basis.</t>
  </si>
  <si>
    <r>
      <t>GHG emissions by product group and emissions type (Mt CO</t>
    </r>
    <r>
      <rPr>
        <vertAlign val="subscript"/>
        <sz val="9"/>
        <color rgb="FF000000"/>
        <rFont val="Arial"/>
        <family val="2"/>
      </rPr>
      <t>2</t>
    </r>
    <r>
      <rPr>
        <sz val="9"/>
        <color rgb="FF000000"/>
        <rFont val="Arial"/>
        <family val="2"/>
      </rPr>
      <t>e).Equity basis</t>
    </r>
  </si>
  <si>
    <t>GHG emissions by location (Mt CO2e). Equity basis</t>
  </si>
  <si>
    <t>Scope 1 and 2 GHG emissions (100% managed basis)</t>
  </si>
  <si>
    <t>Scope 1 and 2 GHG emissions (equity basis) - Performance against target</t>
  </si>
  <si>
    <t>Carbon credits retired towards net emissions (equity basis)</t>
  </si>
  <si>
    <t>Greenhouse Gas Emissions &amp; Energy Methodology Statement</t>
  </si>
  <si>
    <t>Greenhouse gas (GHG) emissions</t>
  </si>
  <si>
    <r>
      <t>GHG emissions are the 7 groups of gases we report against as included in the Kyoto Protocol: carbon dioxide, hydrofluorocarbons, methane, nitrous oxide, perfluorinated carbon compounds and sulphur hexafluoride. Nitrogen trifluoride emissions are not present/applicable in Rio Tinto's inventory in the current reporting year.
Under our reporting guidelines, individual operations not expected to exceed 3,000 tonnes of carbon dioxide equivalent (t CO</t>
    </r>
    <r>
      <rPr>
        <vertAlign val="subscript"/>
        <sz val="10"/>
        <color rgb="FF000000"/>
        <rFont val="Arial"/>
        <family val="2"/>
      </rPr>
      <t>2</t>
    </r>
    <r>
      <rPr>
        <sz val="10"/>
        <color rgb="FF000000"/>
        <rFont val="Arial"/>
        <family val="2"/>
      </rPr>
      <t>e) emissions in any year over the next 3 years can be excluded from our data collection processes. Reporting trivial quantities of fuels and emissions can result in a significant workload.
Operations can omit or estimate individual emission sources from their inventories subject to these rules:
– For non-Australian operations: individual sources that can be excluded should be less than 1,000 t CO</t>
    </r>
    <r>
      <rPr>
        <vertAlign val="subscript"/>
        <sz val="10"/>
        <color rgb="FF000000"/>
        <rFont val="Arial"/>
        <family val="2"/>
      </rPr>
      <t>2</t>
    </r>
    <r>
      <rPr>
        <sz val="10"/>
        <color rgb="FF000000"/>
        <rFont val="Arial"/>
        <family val="2"/>
      </rPr>
      <t>e. The total of these excluded sources should be less than 5% of the operation’s complete inventory.
– For Australian operations: the Australian NGER Act 2007 requires all Scope 1 and Scope 2 emission sources to be included, but some incidental sources can be estimated. An incidental source is any source less than 3,000 t CO</t>
    </r>
    <r>
      <rPr>
        <vertAlign val="subscript"/>
        <sz val="10"/>
        <color rgb="FF000000"/>
        <rFont val="Arial"/>
        <family val="2"/>
      </rPr>
      <t>2</t>
    </r>
    <r>
      <rPr>
        <sz val="10"/>
        <color rgb="FF000000"/>
        <rFont val="Arial"/>
        <family val="2"/>
      </rPr>
      <t>e of Scope 1 emissions and less than 3,000 t CO</t>
    </r>
    <r>
      <rPr>
        <vertAlign val="subscript"/>
        <sz val="10"/>
        <color rgb="FF000000"/>
        <rFont val="Arial"/>
        <family val="2"/>
      </rPr>
      <t>2</t>
    </r>
    <r>
      <rPr>
        <sz val="10"/>
        <color rgb="FF000000"/>
        <rFont val="Arial"/>
        <family val="2"/>
      </rPr>
      <t>e of Scope 2 emissions for the facility. The total of these incidental sources must be less than 12,000 t CO</t>
    </r>
    <r>
      <rPr>
        <vertAlign val="subscript"/>
        <sz val="10"/>
        <color rgb="FF000000"/>
        <rFont val="Arial"/>
        <family val="2"/>
      </rPr>
      <t>2</t>
    </r>
    <r>
      <rPr>
        <sz val="10"/>
        <color rgb="FF000000"/>
        <rFont val="Arial"/>
        <family val="2"/>
      </rPr>
      <t>e of Scope 1 emissions and less than 12,000 t CO</t>
    </r>
    <r>
      <rPr>
        <vertAlign val="subscript"/>
        <sz val="10"/>
        <color rgb="FF000000"/>
        <rFont val="Arial"/>
        <family val="2"/>
      </rPr>
      <t>2</t>
    </r>
    <r>
      <rPr>
        <sz val="10"/>
        <color rgb="FF000000"/>
        <rFont val="Arial"/>
        <family val="2"/>
      </rPr>
      <t xml:space="preserve">e of Scope 2 emissions for the facility. The global warming potential (GWP) emission factors for all GHG are consistent with the </t>
    </r>
    <r>
      <rPr>
        <i/>
        <sz val="10"/>
        <color rgb="FF000000"/>
        <rFont val="Arial"/>
        <family val="2"/>
      </rPr>
      <t>IPCC Fifth Assessment Report (AR5 – 100 year)</t>
    </r>
    <r>
      <rPr>
        <sz val="10"/>
        <color rgb="FF000000"/>
        <rFont val="Arial"/>
        <family val="2"/>
      </rPr>
      <t>.</t>
    </r>
  </si>
  <si>
    <t>GHG emissions reporting basis</t>
  </si>
  <si>
    <t xml:space="preserve">We report GHG emissions using several approaches based on the  Greenhouse Gas (GHG) Protocol: A Corporate Accounting and Reporting Standard (Revised Edition) (2015).
The Equity share approach reports the equity share of operations, in particular the economic interest the company has in the asset. If the equity or ownership of an operation changes through the reporting year, the emissions reflect what were the actual emissions at each point in time across the period. 
In order to fairly compare emissions progress against our target, the equity share approach is adjusted to standardise the asset portfolio and equity at year end consistently back through to the 2018 base year. This approach we refer to as the adjusted equity basis or baseline. Further details on the adjustments are listed below. 
The Protocol lists to types of Control approach methods: operational control and financial control. Most of Rio Tinto's HSE reporting is done using operational control where managed operations are reported with 100% emissions.
</t>
  </si>
  <si>
    <t>Scope 1 GHG emissions</t>
  </si>
  <si>
    <r>
      <t xml:space="preserve">Scope 1 emissions are direct GHG emissions from facilities fully or partially owned or controlled by Rio Tinto. They include fuel use, onsite electricity generation, anode and reductant use, process emissions, land management and livestock. This is one of the 3 scopes of GHG emissions for reporting purposes defined by the </t>
    </r>
    <r>
      <rPr>
        <i/>
        <sz val="10"/>
        <color rgb="FF000000"/>
        <rFont val="Arial"/>
        <family val="2"/>
      </rPr>
      <t xml:space="preserve">World Resources Institute (WRI) and World Business Council for Sustainable Development (WBCSD), Greenhouse Gas (GHG) Protocol: A Corporate Accounting and Reporting Standard (Revised Edition) (2015).
</t>
    </r>
    <r>
      <rPr>
        <sz val="10"/>
        <color rgb="FF000000"/>
        <rFont val="Arial"/>
        <family val="2"/>
      </rPr>
      <t xml:space="preserve">
Scope 1 emission factors are consistent with the most applicable national or regional reporting guidance or schemes. For emissions not covered by government reporting, factors from the </t>
    </r>
    <r>
      <rPr>
        <i/>
        <sz val="10"/>
        <color rgb="FF000000"/>
        <rFont val="Arial"/>
        <family val="2"/>
      </rPr>
      <t>Intergovernmental Panel on Climate Change (IPCC) Guidelines for National Greenhouse Gas Inventories</t>
    </r>
    <r>
      <rPr>
        <sz val="10"/>
        <color rgb="FF000000"/>
        <rFont val="Arial"/>
        <family val="2"/>
      </rPr>
      <t xml:space="preserve"> are used. A full list of references are included in the</t>
    </r>
    <r>
      <rPr>
        <i/>
        <sz val="10"/>
        <color rgb="FF000000"/>
        <rFont val="Arial"/>
        <family val="2"/>
      </rPr>
      <t xml:space="preserve"> 2024 Scope 1, 2 and 3 Emissions Calculation and Climate Methodology</t>
    </r>
    <r>
      <rPr>
        <sz val="10"/>
        <color rgb="FF000000"/>
        <rFont val="Arial"/>
        <family val="2"/>
      </rPr>
      <t>. Scope 1 emissions are presented on an equity (Rio Tinto share) basis and 100% managed basis.</t>
    </r>
  </si>
  <si>
    <t>Scope 2 GHG emissions</t>
  </si>
  <si>
    <t xml:space="preserve">In 2023, Rio Tinto reviewed all Scope 2 emission sources and transitioned to a dual Scope 2 reporting method. 
Location-based method reflects the emissions grid intensity of the location which the operation is located and includes the percentage of renewables that make up the total unadjusted grid intensity. 
Market-based method counts commercial decisions to purchase the unique rights to renewable energy as zero emissions and applies a residual mix factor (or similar) to the remaining MWh purchased. The residual mix factor is typically equivalent to the grid intensity with renewable attributes that have been sold removed from the factor.
Scope 2 emissions are GHG emissions from the electricity, heat or steam brought in from third parties (indirect emissions). Scope 2 emission factors are consistent with the Australian National Greenhouse and Energy Reporting Measurement Determination 2008 for Australian operations location-based reporting. For non-Australian operations, where possible, factors are sourced from public grid level data or electricity retailers.
Scope 2 emissions are presented on an equity share basis and 100% managed basis. For market-based reporting, Scope 2 includes the use of Renewable Energy Certificates and all contracts where we have the exclusive rights to the renewable energy attributes (EACs). </t>
  </si>
  <si>
    <t>Scope 3 GHG emissions</t>
  </si>
  <si>
    <r>
      <t xml:space="preserve">Scope 3 emissions are indirect GHG emissions generated as a result of activities undertaken across the value chain, either upstream or downstream of our operations. To identify and calculate Scope 3 emission sources across our operations, we have used the </t>
    </r>
    <r>
      <rPr>
        <i/>
        <sz val="10"/>
        <color rgb="FF000000"/>
        <rFont val="Arial"/>
        <family val="2"/>
      </rPr>
      <t>World Resources Institute (WRI) and World Business Council for Sustainable Development (WBCSD), Greenhouse Gas (GHG) Protocol: A Corporate Accounting and Reporting Standard (Revised Edition) (2015), GHG Protocol Corporate Value Chain (Scope 3) Accounting and Reporting Standard (2013) and the Technical Guidance for Calculating Scope 3 Emissions (version 1.0)</t>
    </r>
    <r>
      <rPr>
        <sz val="10"/>
        <color rgb="FF000000"/>
        <rFont val="Arial"/>
        <family val="2"/>
      </rPr>
      <t xml:space="preserve">. 
We estimate the emissions from our customers' processing of iron ore, bauxite, alumina, titanium dioxide, salt and copper concentrate using a combination of internal emissions modelling, regional and industry level emissions factors and production and sales data. Third party shipping and transportation of our products to our customers, intercompany transport of products and transport of fuel and other supplies are also calculated and reported. Emissions associated with the manufacture and supply of purchased and capital goods are included in the Scope 3 inventory. 
Scope 3 emissions deemed to be material at Group level are reported on an equity basis as part of our disclosures in the </t>
    </r>
    <r>
      <rPr>
        <i/>
        <sz val="10"/>
        <color rgb="FF000000"/>
        <rFont val="Arial"/>
        <family val="2"/>
      </rPr>
      <t>Annual Report</t>
    </r>
    <r>
      <rPr>
        <sz val="10"/>
        <color rgb="FF000000"/>
        <rFont val="Arial"/>
        <family val="2"/>
      </rPr>
      <t xml:space="preserve"> and our submission to CDP.  Where there are significant changes to the calculation methodology of Scope 3 categories to improve the maturity and accuracy of reported emissions, an approximate equivalent to the historical reported numbers using the new methodology will be provided.</t>
    </r>
  </si>
  <si>
    <t>Total GHG emissions</t>
  </si>
  <si>
    <r>
      <t xml:space="preserve">Total GHG emissions are Scope 1 emissions plus Scope 2 emissions minus carbon credits retired from recognised sources. From 2023, the market-based Scope 2 numbers are reported with the location-based Scope 2 emissions provided for comparability. 
For more details on Scope 1, 2 and 3 reporting refer to the </t>
    </r>
    <r>
      <rPr>
        <i/>
        <sz val="10"/>
        <color rgb="FF000000"/>
        <rFont val="Arial"/>
        <family val="2"/>
      </rPr>
      <t xml:space="preserve">2024 Scope 1, 2 and 3 Emissions Calculation and Climate Methodology. </t>
    </r>
    <r>
      <rPr>
        <sz val="10"/>
        <color rgb="FF000000"/>
        <rFont val="Arial"/>
        <family val="2"/>
      </rPr>
      <t xml:space="preserve"> </t>
    </r>
  </si>
  <si>
    <t>Energy reporting</t>
  </si>
  <si>
    <t xml:space="preserve">As part of our sustainability reporting, energy is reported in accordance with the Global Reporting Initiative (GRI). The energy tables include those on an equity basis, location-based method. These tables are on a consumption basis with total energy less export to others. Energy tables include electricity and fuels related energy sources. The total energy use table (equity basis) has been expanded to incorporate energy reporting details as guided by the IFRS S2 Climate Related Disclosures. 
As Rio Tinto has a complex inventory across many countries, there is no consisitency between local juristictional authorities in relation to use of higher heating values (HHV) or lower heating values (LHV) to calculate energy consumed from fuel use. As the GHG protocol recommends use of HHV, Rio Tinto has historically standardised corporate reporting to HHV which is the more conservative approach using the following. For liquid and solid fuels LHV = HHV x 0.95, gaseous fuels LHV = HHV x 0.9 </t>
  </si>
  <si>
    <t>Adjustments to our reported emissions</t>
  </si>
  <si>
    <t xml:space="preserve">In specific circumstances we may apply appropriate adjustments to the 2018 baseline data. Acquisitions and divestments will result in a commensurate adjustment to the baseline to include (acquisition) or exclude (divestment) the relevant operation from the baseline. Permanent closure of assets will not result in any adjustment to the baseline. Similarly, we will not adjust the baseline if our global production increases from the expansion of existing operations or new projects, such as Simandou. These growth projects are expected to be developed in a manner that enables us to deliver against our absolute and intensity targets. The 2018 emissions was restated from published numbers in our Climate Change Report as a result of the following events:
- Rio Tinto's aquisition of Arcadium Lithium. This is includes Olaroz (66.5%), Sal de Vida, Cauchari, Salar Del Hombre Muerto in Argentina, Mt Cattlin in Australia, James Bay in Canada. These assets are included in reporting of energy and emissions actuals from March 2025 onwards. The main difference between 2025 baseline (adjusted equity) and equity basis reporting is the baseline inclusion of the full year of emissions for Arcadium and 10 months in the equity actuals.
- The joint venture agreement between Rio Tinto and Sumitomo Metal Mining relating to the Winu copper-gold project reducing equity from 100% to 70%.
- Queensland Alumina Limited (QAL) is a tolling company and is 80% owned by Rio Tinto and 20% owned by Rusal. Rio Tinto is currently utilising 100% of the tolling capacity at QAL. Accordingly, in 2025, reporting includes 100% of QAL’s emissions. This treatment is in line with our reporting of earnings and reflective of Rio Tinto’s proportion of tolling capacity in 2025.
</t>
  </si>
  <si>
    <t>Energy - Equity basis</t>
  </si>
  <si>
    <t>2025 Total energy use and electricity breakdown by product group</t>
  </si>
  <si>
    <t>Energy use
(PJ)</t>
  </si>
  <si>
    <t>Electricity generation and use (GWh)</t>
  </si>
  <si>
    <t>Renewable energy (generated and consumed electricity)</t>
  </si>
  <si>
    <r>
      <t xml:space="preserve">Contracted renewable electricity purchased and consumed </t>
    </r>
    <r>
      <rPr>
        <vertAlign val="superscript"/>
        <sz val="9"/>
        <color rgb="FF000000"/>
        <rFont val="Arial"/>
        <family val="2"/>
      </rPr>
      <t>1</t>
    </r>
  </si>
  <si>
    <t xml:space="preserve">                   - Renewable electricity with surrendered Renewable Energy Certificates (RECs) or Guarantees of Origin (GOs)</t>
  </si>
  <si>
    <t xml:space="preserve">                   - Renewable electricity contracted with energy attributes</t>
  </si>
  <si>
    <r>
      <t xml:space="preserve">Grid electricity purchased and consumed </t>
    </r>
    <r>
      <rPr>
        <vertAlign val="superscript"/>
        <sz val="9"/>
        <rFont val="Arial"/>
        <family val="2"/>
      </rPr>
      <t>2</t>
    </r>
  </si>
  <si>
    <t xml:space="preserve">                   - Grids that are predominantly renewables</t>
  </si>
  <si>
    <t xml:space="preserve">                   - Other grids</t>
  </si>
  <si>
    <t>Energy from renewable fuels</t>
  </si>
  <si>
    <t>Non-renewable energy (generated electricity)</t>
  </si>
  <si>
    <r>
      <t xml:space="preserve">Other non-renewable energy </t>
    </r>
    <r>
      <rPr>
        <vertAlign val="superscript"/>
        <sz val="9"/>
        <rFont val="Arial"/>
        <family val="2"/>
      </rPr>
      <t>3</t>
    </r>
  </si>
  <si>
    <t>Total energy consumed  (PJ)</t>
  </si>
  <si>
    <t>% of renewable electricity used</t>
  </si>
  <si>
    <t>Energy consumption includes energy from all sources, including energy purchased from external sources and energy produced (self-generated). Energy reported excludes exports of energy to third parties.</t>
  </si>
  <si>
    <t>1. Contracted renewable electricity is split into energy where we have purchased and surrender RECs, and contracts where we have the unique rights to the energy attributes. Contracted renewable electricity is where we report zero Scope 2 emissions for the equivalent electricity purchased and consumed (in MWh). Under these circumstances, the renewable supply follows the reporting energy market rules of the country or region.</t>
  </si>
  <si>
    <t>2. Grid electricity includes all grid consumed electricity (grids contain a mixture of renewable and non-renewable energy sources). Rio Tinto has entered into electricity supply contracts for operations with low emission or renewable electricity suppliers, in many cases before market-based reporting and renewable energy certificates existed from these suppliers. The grids that are predominantly renewables are indicative of the physical location of sites and the amount of renewable energy % in the location-based grid. Where grids are 90% or more renewable energy, these are included here. Other grids is electricity purchased from other sources includes all grid-based electricity where the grid is &lt;90% renewables and/or electricity where regulated markets exist to require RECs for low emission claims.</t>
  </si>
  <si>
    <t>3. Other renewable energy includes stationary fuels, heat, anodes and reductants.</t>
  </si>
  <si>
    <t>Proposed updates to the IFRS S2 Climate-related Disclosures guidance includes energy purchased under power purchase agreements (PPAs) supported by renewable energy certificates (RECs) or guarantees of origin (GOs), direct contractual arrangements for renewable electricity supply, renewable electricity from self-generation, and renewable energy consumed from biomass-based fuels. Although these revisions have not yet been formally adopted, we have updated our reporting to reflect this definition, as it provides clearer alignment with the GHG Protocol Scope 2 Guidance on what is considered renewable energy under a market-based method, as well as with our existing methodologies.</t>
  </si>
  <si>
    <t>In 2025, changes were announced in relation to Minerals portfolio and alternative product group naming and structure. Lithium is added in with the renamed "Aluminium &amp; Lithium" product group,  Iron Ore Company of Canada moved into Iron Ore,  Rio Tinto Iron and Titanium, Borates and Diamonds are reported in the table above under "Other"</t>
  </si>
  <si>
    <t>Energy- Equity basis</t>
  </si>
  <si>
    <t>Self-generated electricity (PJ) by source</t>
  </si>
  <si>
    <t>Hydro</t>
  </si>
  <si>
    <t>Natural gas</t>
  </si>
  <si>
    <t>Coal</t>
  </si>
  <si>
    <t>Diesel</t>
  </si>
  <si>
    <t>Fuel oil</t>
  </si>
  <si>
    <t>Other renewables</t>
  </si>
  <si>
    <t>Note: Energy from all generated electricity including energy exported to others</t>
  </si>
  <si>
    <t>Group fuel energy excluding electricity (PJ) by source</t>
  </si>
  <si>
    <t>Coal and petroleum products used as anodes</t>
  </si>
  <si>
    <t>Light liquid fuels, eg diesel</t>
  </si>
  <si>
    <t>Heavy liquid fuels, eg fuel oil</t>
  </si>
  <si>
    <t>Total energy use (PJ)</t>
  </si>
  <si>
    <t>Renewable energy (PJ)</t>
  </si>
  <si>
    <t>Non-renewable energy (PJ)</t>
  </si>
  <si>
    <t>Total energy (PJ)</t>
  </si>
  <si>
    <t>Energy reported on an equity basis excludes export to third parties. The renewable energy includes where we have purchased the rights to the energy attributes.</t>
  </si>
  <si>
    <t>*Numbers restated from those originally published to ensure comparability over time.</t>
  </si>
  <si>
    <t xml:space="preserve"> </t>
  </si>
  <si>
    <t>GREENHOUSE GAS EMISSIONS by asset</t>
  </si>
  <si>
    <t>Equity share basis</t>
  </si>
  <si>
    <t>Adjusted equity share basis (Baseline)</t>
  </si>
  <si>
    <t>Operational control basis (100% managed)</t>
  </si>
  <si>
    <t>Product</t>
  </si>
  <si>
    <t>Asset</t>
  </si>
  <si>
    <t>GHG Emissions</t>
  </si>
  <si>
    <t>Alumina</t>
  </si>
  <si>
    <t>Jonquière (Vaudreuil) refinery</t>
  </si>
  <si>
    <t>Scope 1 &amp; 2 emissions (kt CO2e)</t>
  </si>
  <si>
    <t>Queensland Alumina Refinery</t>
  </si>
  <si>
    <t>São Luis (Alumar) refinery</t>
  </si>
  <si>
    <t>Yarwun refinery</t>
  </si>
  <si>
    <t>Aluminium</t>
  </si>
  <si>
    <t>Bell Bay smelter</t>
  </si>
  <si>
    <t>Boyne Island smelter</t>
  </si>
  <si>
    <t>Gladstone Power Station</t>
  </si>
  <si>
    <t>Double counting adjustment (BSL &amp; GPS)</t>
  </si>
  <si>
    <t>Tomago smelter</t>
  </si>
  <si>
    <t>Canada - Saguenay smelters:
Alma, Arvida, AP60, Grande-Baie, Laterriere</t>
  </si>
  <si>
    <t>Kitimat smelter</t>
  </si>
  <si>
    <t>ISAL (Reykjavik) smelter</t>
  </si>
  <si>
    <t>New Zealand - Tiwai Point smelter</t>
  </si>
  <si>
    <t>Other including Alouette (Sept-Îles), Bécancour, Sohar smelters, Matalco, Rail and port</t>
  </si>
  <si>
    <t>Bauxite</t>
  </si>
  <si>
    <t>Bauxite (Weipa, Gove, MRN, CBG)</t>
  </si>
  <si>
    <t>Lithium</t>
  </si>
  <si>
    <t>Arcadium Lithium</t>
  </si>
  <si>
    <t>Copper (including gold, silver, molybdenum)</t>
  </si>
  <si>
    <t>Kennecott mine,  smelter and refinery</t>
  </si>
  <si>
    <t>Escondida</t>
  </si>
  <si>
    <t xml:space="preserve">Oyu Tolgoi </t>
  </si>
  <si>
    <t>Iron ore</t>
  </si>
  <si>
    <t>Pilbara iron ore (includes power generation)</t>
  </si>
  <si>
    <t>Iron Ore Company of Canada</t>
  </si>
  <si>
    <t>Salt</t>
  </si>
  <si>
    <t>Dampier Salt</t>
  </si>
  <si>
    <t>Other emissions</t>
  </si>
  <si>
    <t>Includes Marine, Simandou, Rio Tinto Iron and Titanium, Borates, Diamonds</t>
  </si>
  <si>
    <t xml:space="preserve">Total emissions </t>
  </si>
  <si>
    <t>Scope 1 emissions (kt CO2e)</t>
  </si>
  <si>
    <t>Scope 2 emissions (kt CO2e)</t>
  </si>
  <si>
    <t>Footnotes:</t>
  </si>
  <si>
    <t>This table provides reporting across different methods and boundaries as described in the "GHE Methodology" tab in the Sustainability Fact book 2025.</t>
  </si>
  <si>
    <t>Values are rounded and slight variances might be seen between different aggregated and disaggregated tables with the totals aligning</t>
  </si>
  <si>
    <t>Scope 1 and 2 are gross emissions without carbon credits applied. Scope 2 emissions are market-based</t>
  </si>
  <si>
    <t>When reporting at Rio Tinto corporate level, we remove double counting of emissions between Scope 1 and 2 when there are connected sites</t>
  </si>
  <si>
    <t>Boyne Smelters contracts electricity purchases from Gladstone Power Station. When Scope 1 electricity generation emissions are reported for Gladstone Power Station, Boyne Smelters reporting deducts this electricity use from Scope 2 reporting. The table above splits out the double counting for visibility.</t>
  </si>
  <si>
    <t>Scope 1, 2 and 3 GHG emissions - actual equity basis</t>
  </si>
  <si>
    <r>
      <t>2025 equity actual GHG emissions (Mt CO</t>
    </r>
    <r>
      <rPr>
        <b/>
        <vertAlign val="subscript"/>
        <sz val="10"/>
        <color theme="0"/>
        <rFont val="Arial"/>
        <family val="2"/>
      </rPr>
      <t>2</t>
    </r>
    <r>
      <rPr>
        <b/>
        <sz val="10"/>
        <color theme="0"/>
        <rFont val="Arial"/>
        <family val="2"/>
      </rPr>
      <t>e)</t>
    </r>
  </si>
  <si>
    <t>Scope 1 emissions</t>
  </si>
  <si>
    <r>
      <t>Scope 2: market-based emissions</t>
    </r>
    <r>
      <rPr>
        <vertAlign val="superscript"/>
        <sz val="9"/>
        <color rgb="FF000000"/>
        <rFont val="Arial"/>
        <family val="2"/>
      </rPr>
      <t>1</t>
    </r>
  </si>
  <si>
    <t>Total gross Scope 1 and Scope 2 (market-based) GHG emissions (equity basis)</t>
  </si>
  <si>
    <r>
      <t>Carbon credits</t>
    </r>
    <r>
      <rPr>
        <vertAlign val="superscript"/>
        <sz val="9"/>
        <color rgb="FF000000"/>
        <rFont val="Arial"/>
        <family val="2"/>
      </rPr>
      <t>2</t>
    </r>
  </si>
  <si>
    <t>Total net Scope 1 and Scope 2 GHG emissions (equity basis) (with carbon credits retired)</t>
  </si>
  <si>
    <r>
      <t>Scope 2: location-based emissions</t>
    </r>
    <r>
      <rPr>
        <vertAlign val="superscript"/>
        <sz val="9"/>
        <color rgb="FF000000"/>
        <rFont val="Arial"/>
        <family val="2"/>
      </rPr>
      <t>3</t>
    </r>
  </si>
  <si>
    <r>
      <rPr>
        <sz val="9"/>
        <color rgb="FF000000"/>
        <rFont val="Arial"/>
        <family val="2"/>
      </rPr>
      <t>Operational emissions intensity (t CO</t>
    </r>
    <r>
      <rPr>
        <vertAlign val="subscript"/>
        <sz val="9"/>
        <color rgb="FF000000"/>
        <rFont val="Arial"/>
        <family val="2"/>
      </rPr>
      <t>2</t>
    </r>
    <r>
      <rPr>
        <sz val="9"/>
        <color rgb="FF000000"/>
        <rFont val="Arial"/>
        <family val="2"/>
      </rPr>
      <t>e/t Cu-eq)(equity)</t>
    </r>
    <r>
      <rPr>
        <vertAlign val="superscript"/>
        <sz val="9"/>
        <color rgb="FF000000"/>
        <rFont val="Arial"/>
        <family val="2"/>
      </rPr>
      <t>4</t>
    </r>
  </si>
  <si>
    <r>
      <t>Direct CO</t>
    </r>
    <r>
      <rPr>
        <vertAlign val="subscript"/>
        <sz val="9"/>
        <color rgb="FF000000"/>
        <rFont val="Arial"/>
        <family val="2"/>
      </rPr>
      <t>2</t>
    </r>
    <r>
      <rPr>
        <sz val="9"/>
        <color rgb="FF000000"/>
        <rFont val="Arial"/>
        <family val="2"/>
      </rPr>
      <t xml:space="preserve"> emissions from biologically sequestered carbon (eg CO</t>
    </r>
    <r>
      <rPr>
        <vertAlign val="subscript"/>
        <sz val="9"/>
        <color rgb="FF000000"/>
        <rFont val="Arial"/>
        <family val="2"/>
      </rPr>
      <t>2</t>
    </r>
    <r>
      <rPr>
        <sz val="9"/>
        <color rgb="FF000000"/>
        <rFont val="Arial"/>
        <family val="2"/>
      </rPr>
      <t xml:space="preserve"> from burning biofuels/biomass)</t>
    </r>
    <r>
      <rPr>
        <vertAlign val="superscript"/>
        <sz val="9"/>
        <color rgb="FF000000"/>
        <rFont val="Arial"/>
        <family val="2"/>
      </rPr>
      <t>5</t>
    </r>
  </si>
  <si>
    <t xml:space="preserve">Scope 3 emissions </t>
  </si>
  <si>
    <t xml:space="preserve">Queensland Alumina Limited (QAL) is a tolling company and is 80% owned by Rio Tinto and 20% owned by Rusal. Rio Tinto is currently utilising 100% of the tolling capacity at QAL. Accordingly, in 2025, reporting includes 100% of QAL’s emissions. This treatment is in line with our reporting of earnings and reflective of Rio Tinto’s proportion of tolling capacity in 2025. </t>
  </si>
  <si>
    <t>1. Scope 2: market-based emission purchases reported as zero include Oyu Tolgoi, ISAL aluminium, Resolution Copper, Weipa, Richards Bay Minerals and Kennecott Copper with surrendered Renewable Energy Certificates (RECs). Escondida and QMM have contracts with energy attributes (EACs). These are a mix of bundled and unbundled market-based agreements.</t>
  </si>
  <si>
    <t>2. Carbon credits used towards our 2025 net emissions calculation include Australian Carbon Credit Units (ACCUs) that were retired for compliance for the period 1 January to 30 June 2025 plus a projection of the number of ACCUs we expect to retire for the period 1 July to 31 December 2025. This projection is based on our Scope 1 covered emissions for the period 1 July - 31 December 2025. For details, refer to the table "Carbon credits retired towards net emissions (actual equity basis)" in our 2025 Annual Report.</t>
  </si>
  <si>
    <t>3. Total gross Scope 1 and Scope 2 (location-based) GHG emissions (equity basis): 32.5 Mt CO2e.</t>
  </si>
  <si>
    <t>4. Historical information for copper equivalent operational emissions intensity has been restated in line with the 2025 review of commodity pricing to allow comparability over time. This metric uses gross emissions</t>
  </si>
  <si>
    <r>
      <t>5. GHG Protocol Corporate accounting and reporting standard recommends disclosure of CO</t>
    </r>
    <r>
      <rPr>
        <vertAlign val="subscript"/>
        <sz val="8"/>
        <rFont val="Arial"/>
        <family val="2"/>
      </rPr>
      <t>2</t>
    </r>
    <r>
      <rPr>
        <sz val="8"/>
        <rFont val="Arial"/>
        <family val="2"/>
      </rPr>
      <t xml:space="preserve"> emissions from biologically sequestered carbon for transparency. These are from biofuel use and are not classified as our Scope 1 emissions.</t>
    </r>
  </si>
  <si>
    <t>Scope 1, and 2 GHG emissions - actual equity basis</t>
  </si>
  <si>
    <r>
      <t>2025 GHG emissions by product group and emissions type (Mt CO</t>
    </r>
    <r>
      <rPr>
        <b/>
        <vertAlign val="subscript"/>
        <sz val="10"/>
        <color theme="0"/>
        <rFont val="Arial"/>
        <family val="2"/>
      </rPr>
      <t>2</t>
    </r>
    <r>
      <rPr>
        <b/>
        <sz val="10"/>
        <color theme="0"/>
        <rFont val="Arial"/>
        <family val="2"/>
      </rPr>
      <t>e)</t>
    </r>
  </si>
  <si>
    <t>Electricity generation and purchase</t>
  </si>
  <si>
    <t>Anode reductants</t>
  </si>
  <si>
    <t>Stationary heat and steam</t>
  </si>
  <si>
    <t>Mobile and transport fuels</t>
  </si>
  <si>
    <r>
      <t>2025 Total emissions (Mt CO</t>
    </r>
    <r>
      <rPr>
        <vertAlign val="subscript"/>
        <sz val="10"/>
        <color theme="0"/>
        <rFont val="Arial"/>
        <family val="2"/>
      </rPr>
      <t>2</t>
    </r>
    <r>
      <rPr>
        <sz val="10"/>
        <color theme="0"/>
        <rFont val="Arial"/>
        <family val="2"/>
      </rPr>
      <t>e)</t>
    </r>
  </si>
  <si>
    <t>Aluminium (Atlantic)</t>
  </si>
  <si>
    <t>Aluminium (Pacific)</t>
  </si>
  <si>
    <t>Bauxite and alumina</t>
  </si>
  <si>
    <t>The sum of the categories may be slightly different to the Rio Tinto total due to rounding. This table is a breakdown of Scope 1 and 2 baseline emissions. Carbon credits are not included in these values.</t>
  </si>
  <si>
    <r>
      <t>2025 GHG emissions by location (Mt CO</t>
    </r>
    <r>
      <rPr>
        <b/>
        <vertAlign val="subscript"/>
        <sz val="11"/>
        <color theme="0"/>
        <rFont val="Arial"/>
        <family val="2"/>
      </rPr>
      <t>2</t>
    </r>
    <r>
      <rPr>
        <b/>
        <sz val="11"/>
        <color theme="0"/>
        <rFont val="Arial"/>
        <family val="2"/>
      </rPr>
      <t>e)</t>
    </r>
  </si>
  <si>
    <r>
      <t>Scope 1 emissions 
(Mt CO</t>
    </r>
    <r>
      <rPr>
        <vertAlign val="subscript"/>
        <sz val="10"/>
        <color theme="0"/>
        <rFont val="Arial"/>
        <family val="2"/>
      </rPr>
      <t>2</t>
    </r>
    <r>
      <rPr>
        <sz val="10"/>
        <color theme="0"/>
        <rFont val="Arial"/>
        <family val="2"/>
      </rPr>
      <t>e)</t>
    </r>
  </si>
  <si>
    <r>
      <t>Scope 2 emissions</t>
    </r>
    <r>
      <rPr>
        <vertAlign val="superscript"/>
        <sz val="10"/>
        <color theme="0"/>
        <rFont val="Arial"/>
        <family val="2"/>
      </rPr>
      <t xml:space="preserve">
</t>
    </r>
    <r>
      <rPr>
        <sz val="10"/>
        <color theme="0"/>
        <rFont val="Arial"/>
        <family val="2"/>
      </rPr>
      <t>(Mt CO</t>
    </r>
    <r>
      <rPr>
        <vertAlign val="subscript"/>
        <sz val="10"/>
        <color theme="0"/>
        <rFont val="Calibri Light"/>
        <family val="2"/>
      </rPr>
      <t>2</t>
    </r>
    <r>
      <rPr>
        <sz val="10"/>
        <color theme="0"/>
        <rFont val="Calibri Light"/>
        <family val="2"/>
      </rPr>
      <t>e)</t>
    </r>
  </si>
  <si>
    <r>
      <t>Total emissions 
(Mt CO</t>
    </r>
    <r>
      <rPr>
        <vertAlign val="subscript"/>
        <sz val="10"/>
        <color theme="0"/>
        <rFont val="Arial"/>
        <family val="2"/>
      </rPr>
      <t>2</t>
    </r>
    <r>
      <rPr>
        <sz val="10"/>
        <color theme="0"/>
        <rFont val="Arial"/>
        <family val="2"/>
      </rPr>
      <t>e)</t>
    </r>
  </si>
  <si>
    <t>Canada</t>
  </si>
  <si>
    <t>This table is a breakdown of Scope 1 and 2 equity emissions. Credits are not included in these values. Scope 2 emissions are calculated using the market-based method.</t>
  </si>
  <si>
    <r>
      <t>2025 Disaggregation of total gross Scope 1 and Scope 2(location-based) GHG emissions (actual equity basis) (Mt CO</t>
    </r>
    <r>
      <rPr>
        <b/>
        <vertAlign val="subscript"/>
        <sz val="11"/>
        <color theme="0"/>
        <rFont val="Arial"/>
        <family val="2"/>
      </rPr>
      <t>2</t>
    </r>
    <r>
      <rPr>
        <b/>
        <sz val="11"/>
        <color theme="0"/>
        <rFont val="Arial"/>
        <family val="2"/>
      </rPr>
      <t>e)</t>
    </r>
  </si>
  <si>
    <t>Scope 1</t>
  </si>
  <si>
    <t>Scope 2</t>
  </si>
  <si>
    <t>Consolidated accounting group</t>
  </si>
  <si>
    <t>Other investee (eg investment in associate and joint venture)</t>
  </si>
  <si>
    <t>Total (equity share method)</t>
  </si>
  <si>
    <t>This table is the disaggregation of Scope 1 and Scope 2 GHG emissions between the consolidated accounting group and the other investees as per the IFRS S2 guidance. The grouping is determined by the financial definitions, but the emissions are calculated using the equity share method and percentages of emissions per site aligned with the carbon accounting protocol. Scope 2 emissions are location-based</t>
  </si>
  <si>
    <r>
      <t>Scope 1 GHG emissions covered under an emissions-limiting regulation (Mt CO</t>
    </r>
    <r>
      <rPr>
        <b/>
        <vertAlign val="subscript"/>
        <sz val="11"/>
        <color theme="0"/>
        <rFont val="Arial"/>
        <family val="2"/>
      </rPr>
      <t>2</t>
    </r>
    <r>
      <rPr>
        <b/>
        <sz val="11"/>
        <color theme="0"/>
        <rFont val="Arial"/>
        <family val="2"/>
      </rPr>
      <t>e) (actual equity basis)</t>
    </r>
  </si>
  <si>
    <r>
      <t>Total gross global Scope 1 GHG emissions (CO</t>
    </r>
    <r>
      <rPr>
        <vertAlign val="subscript"/>
        <sz val="9"/>
        <color rgb="FF000000"/>
        <rFont val="Arial"/>
        <family val="2"/>
      </rPr>
      <t>2</t>
    </r>
    <r>
      <rPr>
        <sz val="9"/>
        <color rgb="FF000000"/>
        <rFont val="Arial"/>
        <family val="2"/>
      </rPr>
      <t>e) covered under emissions-limiting regulations (Mt CO</t>
    </r>
    <r>
      <rPr>
        <vertAlign val="subscript"/>
        <sz val="9"/>
        <color rgb="FF000000"/>
        <rFont val="Arial"/>
        <family val="2"/>
      </rPr>
      <t>2</t>
    </r>
    <r>
      <rPr>
        <sz val="9"/>
        <color rgb="FF000000"/>
        <rFont val="Arial"/>
        <family val="2"/>
      </rPr>
      <t>e)</t>
    </r>
  </si>
  <si>
    <r>
      <t>Total gross global Scope 1 GHG (Mt CO</t>
    </r>
    <r>
      <rPr>
        <vertAlign val="subscript"/>
        <sz val="9"/>
        <color rgb="FF000000"/>
        <rFont val="Arial"/>
        <family val="2"/>
      </rPr>
      <t>2</t>
    </r>
    <r>
      <rPr>
        <sz val="9"/>
        <color rgb="FF000000"/>
        <rFont val="Arial"/>
        <family val="2"/>
      </rPr>
      <t>e)</t>
    </r>
  </si>
  <si>
    <t>% Global Scope 1 GHG emissions covered under an emissions-limiting regulation</t>
  </si>
  <si>
    <r>
      <t xml:space="preserve">Emissions limiting regulations applicable to Rio Tinto are listed in the </t>
    </r>
    <r>
      <rPr>
        <i/>
        <sz val="8"/>
        <rFont val="Arial"/>
        <family val="2"/>
      </rPr>
      <t>Scope 1, 2 and 3 Emissions Calculation and Climate Methodology - 2025 Addendum</t>
    </r>
    <r>
      <rPr>
        <sz val="8"/>
        <rFont val="Arial"/>
        <family val="2"/>
      </rPr>
      <t>.</t>
    </r>
  </si>
  <si>
    <r>
      <t>2025 GHG emissions by GHG type (Mt CO</t>
    </r>
    <r>
      <rPr>
        <b/>
        <vertAlign val="subscript"/>
        <sz val="11"/>
        <color theme="0"/>
        <rFont val="Arial"/>
        <family val="2"/>
      </rPr>
      <t>2</t>
    </r>
    <r>
      <rPr>
        <b/>
        <sz val="11"/>
        <color theme="0"/>
        <rFont val="Arial"/>
        <family val="2"/>
      </rPr>
      <t>e) (actual equity basis)</t>
    </r>
  </si>
  <si>
    <r>
      <t>CO</t>
    </r>
    <r>
      <rPr>
        <b/>
        <vertAlign val="subscript"/>
        <sz val="9"/>
        <color theme="0"/>
        <rFont val="Arial"/>
        <family val="2"/>
      </rPr>
      <t>2</t>
    </r>
  </si>
  <si>
    <r>
      <t>CH</t>
    </r>
    <r>
      <rPr>
        <b/>
        <vertAlign val="subscript"/>
        <sz val="9"/>
        <color theme="0"/>
        <rFont val="Arial"/>
        <family val="2"/>
      </rPr>
      <t>4</t>
    </r>
  </si>
  <si>
    <r>
      <t>N</t>
    </r>
    <r>
      <rPr>
        <b/>
        <vertAlign val="subscript"/>
        <sz val="9"/>
        <color theme="0"/>
        <rFont val="Arial"/>
        <family val="2"/>
      </rPr>
      <t>2</t>
    </r>
    <r>
      <rPr>
        <b/>
        <sz val="9"/>
        <color theme="0"/>
        <rFont val="Arial"/>
        <family val="2"/>
      </rPr>
      <t>O</t>
    </r>
  </si>
  <si>
    <t>HFCs</t>
  </si>
  <si>
    <t>PFCs</t>
  </si>
  <si>
    <r>
      <t>SF</t>
    </r>
    <r>
      <rPr>
        <b/>
        <vertAlign val="subscript"/>
        <sz val="9"/>
        <color theme="0"/>
        <rFont val="Arial"/>
        <family val="2"/>
      </rPr>
      <t>6</t>
    </r>
  </si>
  <si>
    <r>
      <t>NF</t>
    </r>
    <r>
      <rPr>
        <b/>
        <vertAlign val="subscript"/>
        <sz val="9"/>
        <color theme="0"/>
        <rFont val="Arial"/>
        <family val="2"/>
      </rPr>
      <t>3</t>
    </r>
  </si>
  <si>
    <t>The sum of the Scope 1 emissions by gas categories may be slightly different to the Rio Tinto total due to rounding.</t>
  </si>
  <si>
    <t>Scope 1 and 2 GHG emissions - Operational control (100% managed basis)</t>
  </si>
  <si>
    <r>
      <rPr>
        <b/>
        <sz val="11"/>
        <color theme="0"/>
        <rFont val="Arial"/>
        <family val="2"/>
      </rPr>
      <t>Total managed actual GHG emissions (Mt CO</t>
    </r>
    <r>
      <rPr>
        <b/>
        <vertAlign val="subscript"/>
        <sz val="11"/>
        <color theme="0"/>
        <rFont val="Arial"/>
        <family val="2"/>
      </rPr>
      <t>2</t>
    </r>
    <r>
      <rPr>
        <b/>
        <sz val="11"/>
        <color theme="0"/>
        <rFont val="Arial"/>
        <family val="2"/>
      </rPr>
      <t>e)</t>
    </r>
  </si>
  <si>
    <t>2023</t>
  </si>
  <si>
    <t>2022</t>
  </si>
  <si>
    <t>2021</t>
  </si>
  <si>
    <t>Scope 2: market-based emissions¹</t>
  </si>
  <si>
    <t>Total Scope 1 and 2 emissions</t>
  </si>
  <si>
    <t>Carbon credits²</t>
  </si>
  <si>
    <t>Total Scope 1 and 2 emissions (including credits)</t>
  </si>
  <si>
    <t>Scope 2: location-based emissions</t>
  </si>
  <si>
    <t xml:space="preserve">1. Scope 2: market-based emissions reported as zero include Oyu Tolgoi , ISAL aluminium, Resolution Copper, Weipa, Richards Bay Minerals and Kennecott Copper with surrendered Renewable Energy Certificates (RECs). Escondida and QMM have contracts with energy attributes (EACs). </t>
  </si>
  <si>
    <r>
      <t>2. Carbon credits are as described in the "Equity GHG emissions (Mt CO</t>
    </r>
    <r>
      <rPr>
        <vertAlign val="subscript"/>
        <sz val="8"/>
        <rFont val="Arial"/>
        <family val="2"/>
      </rPr>
      <t>2</t>
    </r>
    <r>
      <rPr>
        <sz val="8"/>
        <rFont val="Arial"/>
        <family val="2"/>
      </rPr>
      <t>e)" table, the sites related ACCUs included here align with the 100% managed basis reporting definition.</t>
    </r>
  </si>
  <si>
    <t>Scope 3 GHG emissions - equity basis</t>
  </si>
  <si>
    <r>
      <rPr>
        <b/>
        <sz val="11"/>
        <color theme="0"/>
        <rFont val="Arial"/>
        <family val="2"/>
      </rPr>
      <t>Total equity Scope 3 GHG emissions (Mt CO</t>
    </r>
    <r>
      <rPr>
        <b/>
        <vertAlign val="subscript"/>
        <sz val="11"/>
        <color theme="0"/>
        <rFont val="Arial"/>
        <family val="2"/>
      </rPr>
      <t>2</t>
    </r>
    <r>
      <rPr>
        <b/>
        <sz val="11"/>
        <color theme="0"/>
        <rFont val="Arial"/>
        <family val="2"/>
      </rPr>
      <t>e)</t>
    </r>
  </si>
  <si>
    <t>Scope 3 emissions - upstream</t>
  </si>
  <si>
    <t>Scope 3 emissions - downstream</t>
  </si>
  <si>
    <r>
      <rPr>
        <b/>
        <sz val="11"/>
        <color theme="0"/>
        <rFont val="Arial"/>
        <family val="2"/>
      </rPr>
      <t>Sources of Scope 3 equity GHG emissions (Mt CO</t>
    </r>
    <r>
      <rPr>
        <b/>
        <vertAlign val="subscript"/>
        <sz val="11"/>
        <color theme="0"/>
        <rFont val="Arial"/>
        <family val="2"/>
      </rPr>
      <t>2</t>
    </r>
    <r>
      <rPr>
        <b/>
        <sz val="11"/>
        <color theme="0"/>
        <rFont val="Arial"/>
        <family val="2"/>
      </rPr>
      <t>e)</t>
    </r>
  </si>
  <si>
    <t>Upstream emissions</t>
  </si>
  <si>
    <t>1.      Purchased goods and services</t>
  </si>
  <si>
    <t>2.      Capital goods</t>
  </si>
  <si>
    <t>3.      Fuel and energy-related activities</t>
  </si>
  <si>
    <t>4.      Upstream transportation and distribution</t>
  </si>
  <si>
    <t>5.      Waste generated in operations</t>
  </si>
  <si>
    <t>6. &amp; 7.     Business travel and employee commuting</t>
  </si>
  <si>
    <t>8.      Upstream leased assets</t>
  </si>
  <si>
    <r>
      <t>Not applicable</t>
    </r>
    <r>
      <rPr>
        <vertAlign val="superscript"/>
        <sz val="9"/>
        <color rgb="FF000000"/>
        <rFont val="Arial"/>
        <family val="2"/>
      </rPr>
      <t>2</t>
    </r>
  </si>
  <si>
    <t>Not applicable</t>
  </si>
  <si>
    <t>Downstream emissions</t>
  </si>
  <si>
    <t>9.      Downstream transportation and distribution</t>
  </si>
  <si>
    <t>10.   Processing of sold products</t>
  </si>
  <si>
    <t> </t>
  </si>
  <si>
    <t>- Iron ore</t>
  </si>
  <si>
    <t>- Bauxite and alumina</t>
  </si>
  <si>
    <t>- Titanium dioxide feedstock</t>
  </si>
  <si>
    <t>- Copper concentrate</t>
  </si>
  <si>
    <t>- Salt</t>
  </si>
  <si>
    <t>- Other</t>
  </si>
  <si>
    <t>11.   Use of sold products</t>
  </si>
  <si>
    <r>
      <t>Not applicable</t>
    </r>
    <r>
      <rPr>
        <vertAlign val="superscript"/>
        <sz val="9"/>
        <color rgb="FF000000"/>
        <rFont val="Arial"/>
        <family val="2"/>
      </rPr>
      <t>1</t>
    </r>
  </si>
  <si>
    <t>12.   End-of-life treatment of sold products</t>
  </si>
  <si>
    <t>13.   Downstream leased assets</t>
  </si>
  <si>
    <t>14.   Franchises</t>
  </si>
  <si>
    <t>15.   Investments</t>
  </si>
  <si>
    <r>
      <t>Not applicable</t>
    </r>
    <r>
      <rPr>
        <vertAlign val="superscript"/>
        <sz val="9"/>
        <color rgb="FF000000"/>
        <rFont val="Arial"/>
        <family val="2"/>
      </rPr>
      <t>3</t>
    </r>
  </si>
  <si>
    <t xml:space="preserve">Note: The sum of the categories may be slightly different to the total due to rounding. </t>
  </si>
  <si>
    <t>1. Not applicable since Rio Tinto does not produce fossil fuels or manufacture products applicable to this category.</t>
  </si>
  <si>
    <t>2. Not applicable since Rio Tinto does not lease significant upstream and downstream assets or have franchised operations. In relation to end-of-life treatment, our products, and end use materials from our products, are predominantly recycled.</t>
  </si>
  <si>
    <t>3. This category is for reporting emissions from company investments not already reported in Scope 1 and 2. Rio Tinto reports using the equity share approach, so all Scope 1 and 2 emissions from managed and non-managed investments are included in Scope 1 and 2 reporting and Scope 3 emissions within other applicable categories of Scope 3 reporting.</t>
  </si>
  <si>
    <t>In 2025, Scope 3 emissions from acquired Arcadium assets as well as 100% of QAL's Scope 3 were included. 
For spend-based emissions, the currency and country-specific inflation factors have been refreshed, along with the full alignment to EXIOBASE dataset. Restatements to 2024 values are reflective of these changes.  
Simandou produced first ore in 2025, emissions from produced iron ore in Simandou are not yet included in Cat 10 and Cat 4/9. This is because the production quantities the calculations are based on are 2025 4QOR Production Report iron ore shipments. 
For further details on Scope 3 reporting refer to the Scope 1, 2, and 3 Emissions Calculation and Climate Methodology (2025 Addendum).</t>
  </si>
  <si>
    <t>Greenhouse gas emissions</t>
  </si>
  <si>
    <t xml:space="preserve">Our operational emissions targets are ambitious - to reduce emissions by 15% by 2025 and 50% by 2030 relative to 2018 levels, reaching net zero by 2050. Our targets cover more than 95% of our reported Scope 1 and 2 emissions and are aligned with 1.5°C pathways. We adjust our baseline to exclude reductions achieved by divesting assets and to account for acquisitions. 
</t>
  </si>
  <si>
    <r>
      <rPr>
        <b/>
        <sz val="11"/>
        <color rgb="FF000000"/>
        <rFont val="Arial"/>
        <family val="2"/>
      </rPr>
      <t>Scope 1 and 2 greenhouse gas (GHG) emissions - adjusted equity basis (Baseline</t>
    </r>
    <r>
      <rPr>
        <b/>
        <vertAlign val="superscript"/>
        <sz val="11"/>
        <color rgb="FF000000"/>
        <rFont val="Arial"/>
        <family val="2"/>
      </rPr>
      <t>1</t>
    </r>
    <r>
      <rPr>
        <b/>
        <sz val="11"/>
        <color rgb="FF000000"/>
        <rFont val="Arial"/>
        <family val="2"/>
      </rPr>
      <t>). Performance against target</t>
    </r>
  </si>
  <si>
    <r>
      <t>2025 equity adjusted GHG emissions (Mt CO</t>
    </r>
    <r>
      <rPr>
        <b/>
        <vertAlign val="subscript"/>
        <sz val="11"/>
        <color theme="0"/>
        <rFont val="Arial"/>
        <family val="2"/>
      </rPr>
      <t>2</t>
    </r>
    <r>
      <rPr>
        <b/>
        <sz val="11"/>
        <color theme="0"/>
        <rFont val="Arial"/>
        <family val="2"/>
      </rPr>
      <t>e)</t>
    </r>
  </si>
  <si>
    <t>2018 Base year</t>
  </si>
  <si>
    <r>
      <t>Baseline Scope 1 and 2 emissions</t>
    </r>
    <r>
      <rPr>
        <vertAlign val="superscript"/>
        <sz val="9"/>
        <rFont val="Arial"/>
        <family val="2"/>
      </rPr>
      <t>2</t>
    </r>
  </si>
  <si>
    <t>Reduction in emissions from 2018 (gross)</t>
  </si>
  <si>
    <r>
      <t>Carbon credits</t>
    </r>
    <r>
      <rPr>
        <vertAlign val="superscript"/>
        <sz val="9"/>
        <rFont val="Arial"/>
        <family val="2"/>
      </rPr>
      <t>3</t>
    </r>
  </si>
  <si>
    <t>Baseline net Scope 1 and 2 emissions</t>
  </si>
  <si>
    <t>Reduction in emissions from 2018 (net)</t>
  </si>
  <si>
    <t xml:space="preserve">Our 2030 GHG emissions targets are to reduce our absolute Scope 1 and 2 emissions by 15% by 2025 and 50% by 2030 compared with our 2018 equity baseline. Please see the GHG emissions methodology sheet for details of our approach to reporting Scope 1, 2 and 3 emissions. 
Changes to our 2018 baseline include:
Acquisition of Arcadium Lithium portfolio of sites, change in equity of Winu from 100% to 70% due to the new joint venture with Sumitomo Metal Mining Co.
Due to the adjusted economic interest relating to offtake of production in Queensland Alumina (utilising 100% of tolling capacity), the baseline has been updated to reflect 100% instead of 80% share. </t>
  </si>
  <si>
    <t>1. Rio Tinto share (equity basis) as a baseline represents emissions from our benefit or economic interest in the activities resulting in the emissions. Emissions accounted represent current equity and ownership for the full year.</t>
  </si>
  <si>
    <t>2. The baseline values are based on the current equity in each asset, including zero equity in divested assets. Scope 2 emissions in the baseline are calculated using the market-based method.</t>
  </si>
  <si>
    <t>3. Carbon credits used towards our 2025 net emissions calculation include Australian Carbon Credit Units (ACCUs) that were retired for compliance for the period 1 January to 30 June 2025 plus a projection of the number of ACCUs we expect to retire for the period 1 July to 31 December 2025. This projection is based on our Scope 1 emissions for the period 1 July - 31 December 2025.
Rio Tinto surrenders ACCUs for liability under the Australian Safeguard Mechanism. Baselines for sites are calculated using known production intensity factors combined with actual reported production. Liability is determined when actual emissions exceed these baselines. Due to the misalignment of timing (Safeguard being July-June), carbon credits reported against the net emissions number include actual ACCUs retired for liability in the Jan-Jun 2025 part of the reported NGER FY25, and calculated liability using actual production and emissions for Jul-Dec 25.
For details, refer to the table "Carbon credits retired towards net emissions (equity basis)."</t>
  </si>
  <si>
    <t>Carbon Credits retired towards net emissions (equity basis)</t>
  </si>
  <si>
    <t>Project ID</t>
  </si>
  <si>
    <t>Project description</t>
  </si>
  <si>
    <t>Type of offset</t>
  </si>
  <si>
    <t>Project type</t>
  </si>
  <si>
    <t>Type mitigation activity</t>
  </si>
  <si>
    <t>Location</t>
  </si>
  <si>
    <t>Contribution to reporting period ending 31 December 2025</t>
  </si>
  <si>
    <t>Vintage</t>
  </si>
  <si>
    <t>Retirement status as at 31 December 2025</t>
  </si>
  <si>
    <t>Human Induced Regeneration (HIR)</t>
  </si>
  <si>
    <t>EOP100275</t>
  </si>
  <si>
    <t>Arbon - Tooligie - Human Induced Regeneration</t>
  </si>
  <si>
    <t>ACCU</t>
  </si>
  <si>
    <t>HIR</t>
  </si>
  <si>
    <t>Removal</t>
  </si>
  <si>
    <t>VY25</t>
  </si>
  <si>
    <t>Retired</t>
  </si>
  <si>
    <t>EOP100570</t>
  </si>
  <si>
    <t>Kinchela Regeneration Project</t>
  </si>
  <si>
    <t>VY23</t>
  </si>
  <si>
    <t>EOP101037</t>
  </si>
  <si>
    <t>Lindermans Regeneration Project</t>
  </si>
  <si>
    <t>VY25-26</t>
  </si>
  <si>
    <t>EOP101262</t>
  </si>
  <si>
    <t>Myroolia Human-Induced Regeneration Project</t>
  </si>
  <si>
    <t>VY22</t>
  </si>
  <si>
    <t>ERF101229</t>
  </si>
  <si>
    <t>Nantilla Regeneration Project</t>
  </si>
  <si>
    <t>VY23-24</t>
  </si>
  <si>
    <t>ERF101308</t>
  </si>
  <si>
    <t>Bierbank and Lanherne Regeneration Project</t>
  </si>
  <si>
    <t>VY24</t>
  </si>
  <si>
    <t>ERF101319</t>
  </si>
  <si>
    <t>Kaleno Human-Induced Regeneration Project</t>
  </si>
  <si>
    <t>VY26</t>
  </si>
  <si>
    <t>ERF101380</t>
  </si>
  <si>
    <t>Maureenjoy Human-Induced Regeneration Project</t>
  </si>
  <si>
    <t>ERF101403</t>
  </si>
  <si>
    <t>Dungarvan Human-Induced Regeneration Project</t>
  </si>
  <si>
    <t>VY22-26</t>
  </si>
  <si>
    <t>ERF101437</t>
  </si>
  <si>
    <t>Stanbert Regeneration Project</t>
  </si>
  <si>
    <t>ERF101494</t>
  </si>
  <si>
    <t>Berangabah Human-Induced Regeneration Project</t>
  </si>
  <si>
    <t>ERF101630</t>
  </si>
  <si>
    <t>Gambolalley Regeneration Project</t>
  </si>
  <si>
    <t>ERF101702</t>
  </si>
  <si>
    <t>Paroowidgee Regeneration Project</t>
  </si>
  <si>
    <t>VY19</t>
  </si>
  <si>
    <t>ERF101776</t>
  </si>
  <si>
    <t>Kilcowera and Zenonie Forest Regeneration Project</t>
  </si>
  <si>
    <t>ERF101865</t>
  </si>
  <si>
    <t>Joonderee and Elmina Regeneration Project</t>
  </si>
  <si>
    <t>ERF102171</t>
  </si>
  <si>
    <t>Woodstock Regeneration Project</t>
  </si>
  <si>
    <t>VY21</t>
  </si>
  <si>
    <t>ERF102983</t>
  </si>
  <si>
    <t>Darling River Eco Corridor 2</t>
  </si>
  <si>
    <t>ERF103100</t>
  </si>
  <si>
    <t>Mulga South Project</t>
  </si>
  <si>
    <t>ERF105116</t>
  </si>
  <si>
    <t>The Range' Forest Regeneration Project</t>
  </si>
  <si>
    <t>ERF105137</t>
  </si>
  <si>
    <t>Ouida Station Human-Induced Regeneration Project</t>
  </si>
  <si>
    <t>ERF107289</t>
  </si>
  <si>
    <t>Darling River Eco Corridor #26</t>
  </si>
  <si>
    <t>ERF110991</t>
  </si>
  <si>
    <t>Catchment Conservation Alliance - Southern Rivers Initiative Site #2</t>
  </si>
  <si>
    <t>ERF111238</t>
  </si>
  <si>
    <t>Doobibla Regeneration Project</t>
  </si>
  <si>
    <t>ERF115288</t>
  </si>
  <si>
    <t>Darling River Eco Corridor 27</t>
  </si>
  <si>
    <t>ERF115336</t>
  </si>
  <si>
    <t>Catchment Conservation Alliance - Great Barrier Reef Initiative Site #3</t>
  </si>
  <si>
    <t>ERF118274</t>
  </si>
  <si>
    <t>Catchment Conservation Alliance - Southern Rivers Initiative Site #5</t>
  </si>
  <si>
    <t>ERF118418</t>
  </si>
  <si>
    <t>Mount Margaret Regeneration Project</t>
  </si>
  <si>
    <t>ERF118477</t>
  </si>
  <si>
    <t>Pindabunna Regeneration Project</t>
  </si>
  <si>
    <t>ERF119591</t>
  </si>
  <si>
    <t>Darling River Eco Corridor #32</t>
  </si>
  <si>
    <t>ERF120883</t>
  </si>
  <si>
    <t>Gabyon Station Regeneration Project</t>
  </si>
  <si>
    <t>VY23-25</t>
  </si>
  <si>
    <t>ERF121013</t>
  </si>
  <si>
    <t>Darling River Eco Corridor #37</t>
  </si>
  <si>
    <t>ERF121014</t>
  </si>
  <si>
    <t>Darling River Eco Corridor #38</t>
  </si>
  <si>
    <t>ERF121095</t>
  </si>
  <si>
    <t>Darling River Eco Corridor #34</t>
  </si>
  <si>
    <t>ERF121209</t>
  </si>
  <si>
    <t>Darling River Eco Corridor #36</t>
  </si>
  <si>
    <t>ERF121431</t>
  </si>
  <si>
    <t>Challa Station Regeneration Project</t>
  </si>
  <si>
    <t>ERF121530</t>
  </si>
  <si>
    <t>Pullagaroo Station Regeneration Project</t>
  </si>
  <si>
    <t>ERF121592</t>
  </si>
  <si>
    <t>Atley Station Regeneration Project</t>
  </si>
  <si>
    <t>ERF121678</t>
  </si>
  <si>
    <t>Oudabunna Station Regeneration Project</t>
  </si>
  <si>
    <t>ERF121763</t>
  </si>
  <si>
    <t>Western Australia Rangelands Conservation Initiative</t>
  </si>
  <si>
    <t>ERF123770</t>
  </si>
  <si>
    <t>Badja Station Regeneration Project</t>
  </si>
  <si>
    <t>ERF124168</t>
  </si>
  <si>
    <t>Gindalbie Station Regeneration Project</t>
  </si>
  <si>
    <t>ERF130619</t>
  </si>
  <si>
    <t>Meeline Station Regeneration Project</t>
  </si>
  <si>
    <t>ERF131090</t>
  </si>
  <si>
    <t>Darling River Conservation Initiative - Site #6</t>
  </si>
  <si>
    <t>VY24-25</t>
  </si>
  <si>
    <t>ERF131190</t>
  </si>
  <si>
    <t>Yarraquin Station Regeneration Project</t>
  </si>
  <si>
    <t>ERF157476</t>
  </si>
  <si>
    <t>Darling River Conservation Initiative Site 14</t>
  </si>
  <si>
    <t>ERF158238</t>
  </si>
  <si>
    <t>Wiggera Regeneration Project</t>
  </si>
  <si>
    <t>ERF158444</t>
  </si>
  <si>
    <t>Cudgerie Tundulya Regeneration Project</t>
  </si>
  <si>
    <t>ERF158903</t>
  </si>
  <si>
    <t>Black Hill Regeneration Project</t>
  </si>
  <si>
    <t>ERF159497</t>
  </si>
  <si>
    <t>Darling River Conservation Initiative Site #11</t>
  </si>
  <si>
    <t>ERF159556</t>
  </si>
  <si>
    <t>Yuin Station, Murchison HIR Aggregation</t>
  </si>
  <si>
    <t>ERF159764</t>
  </si>
  <si>
    <t>Darling River Conservation Initiative Site #12</t>
  </si>
  <si>
    <t>ERF166012</t>
  </si>
  <si>
    <t>Native woodland regeneration project BRO21</t>
  </si>
  <si>
    <t>ERF166168</t>
  </si>
  <si>
    <t>Native woodland regeneration project WOO21</t>
  </si>
  <si>
    <t>ERF168027</t>
  </si>
  <si>
    <t>Goodwood Pastoral Regeneration Project</t>
  </si>
  <si>
    <t>ERF169305</t>
  </si>
  <si>
    <t>Native woodland regeneration project RYA21</t>
  </si>
  <si>
    <t>ERF170837</t>
  </si>
  <si>
    <t>Native woodland regeneration project MOA21</t>
  </si>
  <si>
    <t>ERF171278</t>
  </si>
  <si>
    <t>Native woodland regeneration project BIN21</t>
  </si>
  <si>
    <t>ERF172803</t>
  </si>
  <si>
    <t>Barnato Regeneration Project</t>
  </si>
  <si>
    <t>ERF172908</t>
  </si>
  <si>
    <t>Tebin Regeneration Project</t>
  </si>
  <si>
    <t>ERF177915</t>
  </si>
  <si>
    <t>Dalkeith Regeneration Project</t>
  </si>
  <si>
    <t>ERF183413</t>
  </si>
  <si>
    <t>Carline Regeneration Project</t>
  </si>
  <si>
    <t>Planned</t>
  </si>
  <si>
    <t>ERF101278</t>
  </si>
  <si>
    <t>Moolakar Human-Induced Regeneration Project</t>
  </si>
  <si>
    <t>ERF103139</t>
  </si>
  <si>
    <t>Paroo River Ecosystem Restoration Project</t>
  </si>
  <si>
    <t>VY22-25</t>
  </si>
  <si>
    <t>ERF103140</t>
  </si>
  <si>
    <t>Darling River Eco Corridor 5</t>
  </si>
  <si>
    <t>ERF115281</t>
  </si>
  <si>
    <t>Darling River Eco Corridor 25</t>
  </si>
  <si>
    <t>ERF118275</t>
  </si>
  <si>
    <t>Darling River Eco Corridor #31</t>
  </si>
  <si>
    <t>ERF119524</t>
  </si>
  <si>
    <t>Darling River Eco Corridor #29</t>
  </si>
  <si>
    <t>ERF121097</t>
  </si>
  <si>
    <t>Darling River Eco Corridor #28</t>
  </si>
  <si>
    <t>ERF121372</t>
  </si>
  <si>
    <t>Erlistoun Station Regeneration Project</t>
  </si>
  <si>
    <t>ERF121578</t>
  </si>
  <si>
    <t>Darling River Eco Corridor #35</t>
  </si>
  <si>
    <t>ERF121579</t>
  </si>
  <si>
    <t>Darling River Eco Corridor #39</t>
  </si>
  <si>
    <t>ERF124160</t>
  </si>
  <si>
    <t>Lake Barlee Regeneration Project</t>
  </si>
  <si>
    <t>ERF158745</t>
  </si>
  <si>
    <t>North Queensland Conservation Initiative Site #3</t>
  </si>
  <si>
    <t>ERF168132</t>
  </si>
  <si>
    <t>Peppora Station</t>
  </si>
  <si>
    <t>TBD</t>
  </si>
  <si>
    <t>Unattributed HIR*</t>
  </si>
  <si>
    <t>HIR Total</t>
  </si>
  <si>
    <t>Savanna Fire Management (SFM)</t>
  </si>
  <si>
    <t>EOP100641</t>
  </si>
  <si>
    <t>Wunambal Gaambera Uunguu Fire Project</t>
  </si>
  <si>
    <t>SFM with TO</t>
  </si>
  <si>
    <t>Avoidance</t>
  </si>
  <si>
    <t>EOP100642</t>
  </si>
  <si>
    <t>Wilinggin Fire Project</t>
  </si>
  <si>
    <t>EOP100647</t>
  </si>
  <si>
    <t>Dambimangari Fire Project</t>
  </si>
  <si>
    <t>EOP100813</t>
  </si>
  <si>
    <t>Raak Nguunge</t>
  </si>
  <si>
    <t>EOP100945</t>
  </si>
  <si>
    <t>West Arnhem Land Fire Abatement (WALFA) Project</t>
  </si>
  <si>
    <t>ERF102021</t>
  </si>
  <si>
    <t>Jawoyn Fire 2</t>
  </si>
  <si>
    <t>ERF102099</t>
  </si>
  <si>
    <t>Batavia Savanna Burning Project</t>
  </si>
  <si>
    <t>ERF104944</t>
  </si>
  <si>
    <t>Northern Savanna Project</t>
  </si>
  <si>
    <t>EOP100947</t>
  </si>
  <si>
    <t>Central Arnhem Land Fire Abatement (CALFA) Project</t>
  </si>
  <si>
    <t>EOP100959</t>
  </si>
  <si>
    <t>Oriners &amp; Sefton Savanna Burning Project</t>
  </si>
  <si>
    <t>SFM Total</t>
  </si>
  <si>
    <t>Total credits counted towards net emission for the current reporting period</t>
  </si>
  <si>
    <t>Contribution to reporting period ending 31 December 2024</t>
  </si>
  <si>
    <t>Retirement status</t>
  </si>
  <si>
    <t>ERF101323</t>
  </si>
  <si>
    <t>Tambua Regeneration Project</t>
  </si>
  <si>
    <t>VY23-26</t>
  </si>
  <si>
    <t>ERF101326</t>
  </si>
  <si>
    <t>Wancobra Regeneration Project</t>
  </si>
  <si>
    <t>ERF101395</t>
  </si>
  <si>
    <t>Morton Plains Human-Induced Regeneration Project</t>
  </si>
  <si>
    <t>ERF101425</t>
  </si>
  <si>
    <t>Rockwell Regeneration Project</t>
  </si>
  <si>
    <t>ERF101634</t>
  </si>
  <si>
    <t>Wongalee Mervyndale and Rundalua Forest Regeneration Project</t>
  </si>
  <si>
    <t>ERF101651</t>
  </si>
  <si>
    <t>Yarrawonga Cobar Regeneration Project</t>
  </si>
  <si>
    <t>ERF101674</t>
  </si>
  <si>
    <t>Boonora Downs Human-Induced Regeneration Project</t>
  </si>
  <si>
    <t>ERF101706</t>
  </si>
  <si>
    <t>Warana Regeneration Project</t>
  </si>
  <si>
    <t>ERF103326</t>
  </si>
  <si>
    <t>Darling River Eco Corridor 8</t>
  </si>
  <si>
    <t>VY22-24</t>
  </si>
  <si>
    <t>ERF105022</t>
  </si>
  <si>
    <t>SouthGlen Native Forest Regeneration Project</t>
  </si>
  <si>
    <t>ERF110732</t>
  </si>
  <si>
    <t>Bareeda Regeneration Project</t>
  </si>
  <si>
    <t>ERF112715</t>
  </si>
  <si>
    <t>Westerton Regeneration Project</t>
  </si>
  <si>
    <t>ERF116713</t>
  </si>
  <si>
    <t>Wiralla Regeneration Project</t>
  </si>
  <si>
    <t>ERF121385</t>
  </si>
  <si>
    <t>Ninghan Station Regeneration Project</t>
  </si>
  <si>
    <t>ERF121409</t>
  </si>
  <si>
    <t>Terraldon Regeneration Project</t>
  </si>
  <si>
    <t>ERF128549</t>
  </si>
  <si>
    <t>Darling River Conservation Initiative Site #4</t>
  </si>
  <si>
    <t>ERF132648</t>
  </si>
  <si>
    <t>Darling River Conservation Initiative Site #8</t>
  </si>
  <si>
    <t>ERF141164</t>
  </si>
  <si>
    <t>Catchment Conservation Alliance - Great Barrier Reef Initiative Site #7</t>
  </si>
  <si>
    <t>ERF158437</t>
  </si>
  <si>
    <t>Munda Munda Regeneration Project</t>
  </si>
  <si>
    <t>VY21-23</t>
  </si>
  <si>
    <t>EOP101098</t>
  </si>
  <si>
    <t>Mullagalah Regeneration Project</t>
  </si>
  <si>
    <t>ERF101730</t>
  </si>
  <si>
    <t>Warroo Regeneration Project</t>
  </si>
  <si>
    <t>ERF103310</t>
  </si>
  <si>
    <t>Tuncoona Forest Regeneration Project</t>
  </si>
  <si>
    <t>ERF109630</t>
  </si>
  <si>
    <t>Mullagalah II Regeneration Project</t>
  </si>
  <si>
    <t>ERF121758</t>
  </si>
  <si>
    <t>Warbreccan Regeneration Project</t>
  </si>
  <si>
    <t>VY21-22</t>
  </si>
  <si>
    <t>EOP100972</t>
  </si>
  <si>
    <t>Savanna Burning Investment Ready Project - Cape York Pilot Aurukun</t>
  </si>
  <si>
    <t>VY21-24</t>
  </si>
  <si>
    <t>ERF106185</t>
  </si>
  <si>
    <t>North East Arnhem Land Fire Abatement (NEALFA)</t>
  </si>
  <si>
    <t>ERF109636</t>
  </si>
  <si>
    <t>Thaa-Nguigarr Carbon Project</t>
  </si>
  <si>
    <t>Total credits counted towards net emission for the 2024 reporting period</t>
  </si>
  <si>
    <t>Biodiversity sensitivity ranking of operational sites overlapping with, or adjacent to, areas of high biodiversity value</t>
  </si>
  <si>
    <t>Critically Endangered, Endangered, and Vulnerable IUCN Red List species with ranges that overlap with Rio Tinto operating assets</t>
  </si>
  <si>
    <t>Operational water withdrawals (by source)</t>
  </si>
  <si>
    <t>Other managed water withdrawals (by source)</t>
  </si>
  <si>
    <r>
      <t xml:space="preserve">We recognise that our operations have an inherent impact on nature, both directly and indirectly, and we are committed to contributing to the global shift toward a nature positive future. Achieving our mission to be the most valued metals and mining business relies on the responsible stewardship of shared natural resources. Sustainable success is driven by better decision-making, fostering collaboration, maintaining transparency, and measuring performance as we aim to minimise our impact on nature and society. As stewards of natural resources, we recognise the trust placed in us. We manage air, biodiversity, land, and water with care, along with the material inputs and outputs of our operations and their full life cycle footprint. This commitment ensures we operate responsibly while supporting resilient ecosystems and sustainable communities.
</t>
    </r>
    <r>
      <rPr>
        <sz val="10"/>
        <color rgb="FFFF0000"/>
        <rFont val="Arial"/>
        <family val="2"/>
      </rPr>
      <t xml:space="preserve">
</t>
    </r>
    <r>
      <rPr>
        <sz val="10"/>
        <rFont val="Arial"/>
        <family val="2"/>
      </rPr>
      <t>In 2025, we rehabilitated 26 km</t>
    </r>
    <r>
      <rPr>
        <vertAlign val="superscript"/>
        <sz val="10"/>
        <rFont val="Arial"/>
        <family val="2"/>
      </rPr>
      <t>2</t>
    </r>
    <r>
      <rPr>
        <sz val="10"/>
        <rFont val="Arial"/>
        <family val="2"/>
      </rPr>
      <t xml:space="preserve"> of land, mostly at our Argyle diamond mine, Simandou project and Iron Ore Mines and exploration areas in the Pilbara. In Mongolia, we rehabilitated another 6 km² of abandoned mine workings outside our operational footprint, near the Tsagaan Zur river in the Selenge province. At the end of the year, our land footprint – total disturbed area – was 1,818 km</t>
    </r>
    <r>
      <rPr>
        <vertAlign val="superscript"/>
        <sz val="10"/>
        <rFont val="Arial"/>
        <family val="2"/>
      </rPr>
      <t>2</t>
    </r>
    <r>
      <rPr>
        <sz val="10"/>
        <rFont val="Arial"/>
        <family val="2"/>
      </rPr>
      <t>, an increase of 56 km</t>
    </r>
    <r>
      <rPr>
        <vertAlign val="superscript"/>
        <sz val="10"/>
        <rFont val="Arial"/>
        <family val="2"/>
      </rPr>
      <t>2</t>
    </r>
    <r>
      <rPr>
        <sz val="10"/>
        <rFont val="Arial"/>
        <family val="2"/>
      </rPr>
      <t xml:space="preserve"> from 2024. This includes all disturbances at our operating assets and activities, such as exploration activities, smelters, mines and supporting infrastructure.
Our mineral waste generation and disposal volumes have remained similar over the past 5 years, however there is more annual variability in non-mineral waste volumes and disposals, which is largely driven by mine development and closure activities. Looking ahead, we aim to maximise resource efficiency while eliminating waste and recovering valuable materials. We will continue to explore circular solutions and innovative ways to manage materials. </t>
    </r>
  </si>
  <si>
    <t>SOx emissions ('000 tonnes)</t>
  </si>
  <si>
    <t>Smelting, refining, roasters and concentrators (SRRC) point sources</t>
  </si>
  <si>
    <t>Other point sources</t>
  </si>
  <si>
    <t>Mobile sources</t>
  </si>
  <si>
    <r>
      <rPr>
        <sz val="9"/>
        <color rgb="FF000000"/>
        <rFont val="Arial"/>
        <family val="2"/>
      </rPr>
      <t>Total SO</t>
    </r>
    <r>
      <rPr>
        <vertAlign val="subscript"/>
        <sz val="9"/>
        <color rgb="FF000000"/>
        <rFont val="Arial"/>
        <family val="2"/>
      </rPr>
      <t>x</t>
    </r>
    <r>
      <rPr>
        <sz val="9"/>
        <color rgb="FF000000"/>
        <rFont val="Arial"/>
        <family val="2"/>
      </rPr>
      <t xml:space="preserve"> emissions</t>
    </r>
  </si>
  <si>
    <t>Note: The sum of the categories may be slightly different to the Rio Tinto total due to rounding.</t>
  </si>
  <si>
    <r>
      <rPr>
        <b/>
        <sz val="11"/>
        <color theme="0"/>
        <rFont val="Arial"/>
        <family val="2"/>
      </rPr>
      <t>NO</t>
    </r>
    <r>
      <rPr>
        <b/>
        <vertAlign val="subscript"/>
        <sz val="11"/>
        <color theme="0"/>
        <rFont val="Arial"/>
        <family val="2"/>
      </rPr>
      <t>x</t>
    </r>
    <r>
      <rPr>
        <b/>
        <sz val="11"/>
        <color theme="0"/>
        <rFont val="Arial"/>
        <family val="2"/>
      </rPr>
      <t xml:space="preserve"> emissions ('000 tonnes)</t>
    </r>
  </si>
  <si>
    <t>SRRC point sources</t>
  </si>
  <si>
    <r>
      <rPr>
        <sz val="9"/>
        <color rgb="FF000000"/>
        <rFont val="Arial"/>
        <family val="2"/>
      </rPr>
      <t>Total NO</t>
    </r>
    <r>
      <rPr>
        <vertAlign val="subscript"/>
        <sz val="9"/>
        <color rgb="FF000000"/>
        <rFont val="Arial"/>
        <family val="2"/>
      </rPr>
      <t>x</t>
    </r>
    <r>
      <rPr>
        <sz val="9"/>
        <color rgb="FF000000"/>
        <rFont val="Arial"/>
        <family val="2"/>
      </rPr>
      <t xml:space="preserve"> emissions</t>
    </r>
  </si>
  <si>
    <t>Total fluoride emissions</t>
  </si>
  <si>
    <r>
      <rPr>
        <b/>
        <sz val="11"/>
        <color theme="0"/>
        <rFont val="Arial"/>
        <family val="2"/>
      </rPr>
      <t>PM</t>
    </r>
    <r>
      <rPr>
        <b/>
        <vertAlign val="subscript"/>
        <sz val="11"/>
        <color theme="0"/>
        <rFont val="Arial"/>
        <family val="2"/>
      </rPr>
      <t>10</t>
    </r>
    <r>
      <rPr>
        <b/>
        <sz val="11"/>
        <color theme="0"/>
        <rFont val="Arial"/>
        <family val="2"/>
      </rPr>
      <t xml:space="preserve"> emissions ('000 tonnes)</t>
    </r>
  </si>
  <si>
    <t>Fugitive sources</t>
  </si>
  <si>
    <r>
      <rPr>
        <sz val="9"/>
        <color rgb="FF000000"/>
        <rFont val="Arial"/>
        <family val="2"/>
      </rPr>
      <t>Total PM</t>
    </r>
    <r>
      <rPr>
        <vertAlign val="subscript"/>
        <sz val="9"/>
        <color rgb="FF000000"/>
        <rFont val="Arial"/>
        <family val="2"/>
      </rPr>
      <t>10</t>
    </r>
    <r>
      <rPr>
        <sz val="9"/>
        <color rgb="FF000000"/>
        <rFont val="Arial"/>
        <family val="2"/>
      </rPr>
      <t xml:space="preserve"> emissions</t>
    </r>
  </si>
  <si>
    <r>
      <rPr>
        <b/>
        <sz val="11"/>
        <color theme="0"/>
        <rFont val="Arial"/>
        <family val="2"/>
      </rPr>
      <t>PM</t>
    </r>
    <r>
      <rPr>
        <b/>
        <vertAlign val="subscript"/>
        <sz val="11"/>
        <color theme="0"/>
        <rFont val="Arial"/>
        <family val="2"/>
      </rPr>
      <t>2.5</t>
    </r>
    <r>
      <rPr>
        <b/>
        <sz val="11"/>
        <color theme="0"/>
        <rFont val="Arial"/>
        <family val="2"/>
      </rPr>
      <t xml:space="preserve"> emissions ('000 tonnes)</t>
    </r>
  </si>
  <si>
    <r>
      <rPr>
        <sz val="9"/>
        <color rgb="FF000000"/>
        <rFont val="Arial"/>
        <family val="2"/>
      </rPr>
      <t>Total PM</t>
    </r>
    <r>
      <rPr>
        <vertAlign val="subscript"/>
        <sz val="9"/>
        <color rgb="FF000000"/>
        <rFont val="Arial"/>
        <family val="2"/>
      </rPr>
      <t>2.5</t>
    </r>
    <r>
      <rPr>
        <sz val="9"/>
        <color rgb="FF000000"/>
        <rFont val="Arial"/>
        <family val="2"/>
      </rPr>
      <t xml:space="preserve"> emissions</t>
    </r>
  </si>
  <si>
    <r>
      <t>Annual rehabilitation (km</t>
    </r>
    <r>
      <rPr>
        <vertAlign val="superscript"/>
        <sz val="9"/>
        <color rgb="FF000000"/>
        <rFont val="Arial"/>
        <family val="2"/>
      </rPr>
      <t>2</t>
    </r>
    <r>
      <rPr>
        <sz val="9"/>
        <color rgb="FF000000"/>
        <rFont val="Arial"/>
        <family val="2"/>
      </rPr>
      <t>)</t>
    </r>
  </si>
  <si>
    <r>
      <t>Annual disturbance (km</t>
    </r>
    <r>
      <rPr>
        <vertAlign val="superscript"/>
        <sz val="9"/>
        <color rgb="FF000000"/>
        <rFont val="Arial"/>
        <family val="2"/>
      </rPr>
      <t>2</t>
    </r>
    <r>
      <rPr>
        <sz val="9"/>
        <color rgb="FF000000"/>
        <rFont val="Arial"/>
        <family val="2"/>
      </rPr>
      <t>)</t>
    </r>
  </si>
  <si>
    <r>
      <t>Land footprint - cumulative disturbance (km</t>
    </r>
    <r>
      <rPr>
        <vertAlign val="superscript"/>
        <sz val="9"/>
        <color rgb="FF000000"/>
        <rFont val="Arial"/>
        <family val="2"/>
      </rPr>
      <t>2</t>
    </r>
    <r>
      <rPr>
        <sz val="9"/>
        <color rgb="FF000000"/>
        <rFont val="Arial"/>
        <family val="2"/>
      </rPr>
      <t>)</t>
    </r>
    <r>
      <rPr>
        <vertAlign val="superscript"/>
        <sz val="9"/>
        <color rgb="FF000000"/>
        <rFont val="Arial"/>
        <family val="2"/>
      </rPr>
      <t>1</t>
    </r>
  </si>
  <si>
    <r>
      <t>Land footprint - cumulative rehabilitation (km</t>
    </r>
    <r>
      <rPr>
        <vertAlign val="superscript"/>
        <sz val="9"/>
        <color rgb="FF000000"/>
        <rFont val="Arial"/>
        <family val="2"/>
      </rPr>
      <t>2</t>
    </r>
    <r>
      <rPr>
        <sz val="9"/>
        <color rgb="FF000000"/>
        <rFont val="Arial"/>
        <family val="2"/>
      </rPr>
      <t>)</t>
    </r>
  </si>
  <si>
    <t>Total footprint - cumulative disturbance plus cumulative rehabilitation</t>
  </si>
  <si>
    <t>Note: The numbers may change year to year and retrospectively due to reconciliations of data</t>
  </si>
  <si>
    <t xml:space="preserve">1. A reduction in cumulative disturbance from 2023-2024 is a result of the sale of Dampier Salt Limited’s Lake MacLeod operation. </t>
  </si>
  <si>
    <t>Top countries contributing towards 2025 Cumulative Land Footprint</t>
  </si>
  <si>
    <r>
      <t>Land footprint - cumulative footprint (km</t>
    </r>
    <r>
      <rPr>
        <vertAlign val="superscript"/>
        <sz val="10"/>
        <color theme="0"/>
        <rFont val="Arial"/>
        <family val="2"/>
      </rPr>
      <t>2</t>
    </r>
    <r>
      <rPr>
        <sz val="10"/>
        <color theme="0"/>
        <rFont val="Arial"/>
        <family val="2"/>
      </rPr>
      <t>)</t>
    </r>
  </si>
  <si>
    <t>US</t>
  </si>
  <si>
    <t>Mongolia</t>
  </si>
  <si>
    <t>South Africa</t>
  </si>
  <si>
    <t>Argentina</t>
  </si>
  <si>
    <t>Guinea</t>
  </si>
  <si>
    <t>Note: The above data represents more than 98% of overall Group's data</t>
  </si>
  <si>
    <t>Types of rehabilitation - cumulative (square kilometres)</t>
  </si>
  <si>
    <t>Type of rehabilitation on footprint - native</t>
  </si>
  <si>
    <t>Type of rehabilitation on footprint - agriculture</t>
  </si>
  <si>
    <t>Type of rehabilitation on footprint - forestry</t>
  </si>
  <si>
    <t>Type of rehabilitation on footprint - other</t>
  </si>
  <si>
    <t>Type of rehabilitation on footprint - recreation</t>
  </si>
  <si>
    <t>Note: The sum of the categories may be slightly different to the Rio Tinto total due to rounding or incomplete classification of rehabilitation by type.</t>
  </si>
  <si>
    <t>In pit backfill</t>
  </si>
  <si>
    <t>Rock dumps</t>
  </si>
  <si>
    <t>Tailings dams</t>
  </si>
  <si>
    <t>Storage</t>
  </si>
  <si>
    <t>Ocean/river/lake</t>
  </si>
  <si>
    <t>Total mineral waste</t>
  </si>
  <si>
    <t>Hazardous</t>
  </si>
  <si>
    <t>Non-hazardous</t>
  </si>
  <si>
    <t>Percentage of reactive mineral waste</t>
  </si>
  <si>
    <t>Mineral waste reuse/recycle ('000 tonnes)</t>
  </si>
  <si>
    <t>Mineral waste (mining)</t>
  </si>
  <si>
    <t>Mineral waste (processing)</t>
  </si>
  <si>
    <t>Mineral waste (imported)</t>
  </si>
  <si>
    <t>Total reuse/recycle waste</t>
  </si>
  <si>
    <t>Non-mineral waste generated ('000 tonnes)</t>
  </si>
  <si>
    <t>Total non-mineral waste reuse/recycled</t>
  </si>
  <si>
    <t>Total non-mineral waste disposed</t>
  </si>
  <si>
    <t>Total non-mineral waste to storage</t>
  </si>
  <si>
    <t>Total non-mineral waste generated</t>
  </si>
  <si>
    <t>Hazardous non-mineral waste ('000 tonnes)</t>
  </si>
  <si>
    <t>Reuse/recycled (bulk processing)</t>
  </si>
  <si>
    <t>Reuse/recycled (general)</t>
  </si>
  <si>
    <t>Landfill off-site</t>
  </si>
  <si>
    <t>Landfill on-site</t>
  </si>
  <si>
    <t>Incineration (with energy recovery)</t>
  </si>
  <si>
    <t>Incineration (without energy recovery)</t>
  </si>
  <si>
    <t>Total hazardous non-mineral waste generated</t>
  </si>
  <si>
    <t>Non-hazardous non-mineral waste ('000 tonnes)</t>
  </si>
  <si>
    <t>Total non-hazardous non-mineral waste generated</t>
  </si>
  <si>
    <t>Non-mineral waste in storage ('000 tonnes)</t>
  </si>
  <si>
    <t>Non-mineral waste to storage</t>
  </si>
  <si>
    <t>Non-mineral waste removed from storage</t>
  </si>
  <si>
    <t>Total non-mineral waste in storage (end of calendar year)</t>
  </si>
  <si>
    <t>Fines and prosecutions – Environment</t>
  </si>
  <si>
    <t>In 2025, we received environmental fines and administrative penalties relating to contaminant releases, permitting non compliances, discharge exceedances and failures to meet regulatory requirements across several operations. At Yarwun in Australia, regulators issued two penalty infringement notices for contaminant releases involving saline effluent from a pipeline and the discharge of bauxite washwater slurry from a wharf. In Canada, the Vaudreuil plant received non compliances under the Environmental Quality Act and hazardous materials regulations, the Roberval/Port Alfred site was cited for delayed incident reporting, and the Arvida plant exceeded discharge criteria for toxicity and hydrocarbons and received a non compliance relating to environmental operating conditions. Further administrative penalties were issued at Havre Saint Pierre and Lac Tio for inadequate project construction authorisations and containment infrastructure maintenance practices, delayed reporting of permit exceedances, and unauthorised disposal of residual materials, along with federal penalties related to 2023 effluent exceedances and sampling errors during an unauthorised discharge. In the United States, enforcement actions continued under the Wilmington operations consent decree. Following extensive investigations at Kennecott Copper, historical permitting non-compliances related to water containment failures and upset conditions was resolved through a monetary penalty, with no detectable contamination identified. Separately, at Rotterdam operations in Europe, a transporter was fined for non-compliant hazardous goods labelling under EU ADR regulations during shipment of product in France.</t>
  </si>
  <si>
    <t>Significant environment incidents</t>
  </si>
  <si>
    <t xml:space="preserve">Significant environmental incident is an incident with an actual consequence rating of high or very high. We measure and rate incidents according to their actual environmental and compliance impacts using 5 severity categories: very low, low, moderate, high and very high. Very high and high environmental incidents are usually reported to the relevant product group head and the Rio Tinto Chief Executive as soon as possible. </t>
  </si>
  <si>
    <t>Note: In the above performance tables, 2025 data includes our recently acquired Arcadium managed assets</t>
  </si>
  <si>
    <t>BIODIVERSITY PERFORMANCE</t>
  </si>
  <si>
    <t>Biodiversity underpins the ecosystems that sustain life, livelihoods, and economies. For Rio Tinto, healthy ecosystems are critical – not only for supporting ecological communities but also for ensuring operational resilience. Our mining activities often intersect with areas of high ecological value, and the industry relies on ecosystem services such as clean water and air, erosion control and climate stability. We recognise the potential impacts of our activities on biodiversity and are committed to achieving no net loss (NNL) or a net gain (Net Positive Impact, NPI) to biodiversity, measured against a 2020 baseline, by the end of closure.
Through 2025, Rio Tinto continued to strengthen its biodiversity management approach, translating our nature positive commitments into tangible actions across our global operations. Guided by the ICMM Nature Position Statement and aligned with emerging global frameworks such as the Taskforce on Nature-related Financial Disclosures (TNFD), we focused on building robust baselines, piloting measurement methodologies, enhancing transparency and investing in conservation partnerships that deliver ecological benefits beyond our operational footprint.
Environmental data collection at our assets continues to inform our understanding of the ecological context within and surrounding our operational footprint, and it is a critical step toward measuring progress against no net loss. In alignment with our Environment Standards, these monitoring activities are shaped by regulatory requirements and host community engagement. In 2025, we continued a portfolio-wide program to develop biodiversity baselines and an NNL prioritisation framework aligned with global best practice principles and ICMM commitments.</t>
  </si>
  <si>
    <t>Product group</t>
  </si>
  <si>
    <t>Asset name</t>
  </si>
  <si>
    <t>A risk and impact assessment on important biodiversity features has been completed</t>
  </si>
  <si>
    <t>A biodiversity action plan has been designed and implemented to address risks and impacts</t>
  </si>
  <si>
    <r>
      <t>Areas protected
 (offset measures) km</t>
    </r>
    <r>
      <rPr>
        <vertAlign val="superscript"/>
        <sz val="10"/>
        <color theme="0"/>
        <rFont val="Arial"/>
        <family val="2"/>
      </rPr>
      <t>2</t>
    </r>
  </si>
  <si>
    <t>A monitoring plan is in place as part of the biodiversity program</t>
  </si>
  <si>
    <t>The biodiversity program has been independently reviewed</t>
  </si>
  <si>
    <t>Simandou</t>
  </si>
  <si>
    <t>Yes</t>
  </si>
  <si>
    <t>Richards Bay Minerals</t>
  </si>
  <si>
    <t>Dampier Salt (Dampier)</t>
  </si>
  <si>
    <t>Dampier Salt (Port Hedland)</t>
  </si>
  <si>
    <t>Closure</t>
  </si>
  <si>
    <t>Ranger</t>
  </si>
  <si>
    <t>RTAL</t>
  </si>
  <si>
    <t>BC Works (Kitimat)</t>
  </si>
  <si>
    <t>Weipa</t>
  </si>
  <si>
    <t>RTFT (HSP &amp; Lac Tio)</t>
  </si>
  <si>
    <t>No</t>
  </si>
  <si>
    <t>Gudai-Darri</t>
  </si>
  <si>
    <t>USA</t>
  </si>
  <si>
    <t>Boron</t>
  </si>
  <si>
    <t>Greater Tom Price</t>
  </si>
  <si>
    <t>BC Works (Kemano)</t>
  </si>
  <si>
    <t>Data sourced from Rio Tinto's Annual Social and Environment Survey (2025).</t>
  </si>
  <si>
    <t>Important biodiversity features are defined as species, assemblages, or habitats identified by stakeholders as important for their value in the structure and function of biodiversity, or their role in ensuring natural resource provision to local communities. All critical habitats are important biodiversity features.</t>
  </si>
  <si>
    <t>Monitoring plan refers to the monitoring of biodiversity to understand and manage potential impacts from Rio Tinto's activities in accordance with the requirements of the E16 standard and associated guidance.</t>
  </si>
  <si>
    <t>Offsets are defined as land set aside and considered as an offset either through regulatory or financier requirements (eg IFC).</t>
  </si>
  <si>
    <t>Independent review is a review completed by a non-Rio Tinto subject matter expert that is considered independent to the asset.</t>
  </si>
  <si>
    <t>Biodiversity program reviews are required at a 5-yearly frequency (minimum) or triggered by a significant change in biodiversity risk.</t>
  </si>
  <si>
    <t>Only Rio Tinto's high biodiversity priority assets (as per the 2024 prioritisation process) are included in this table.</t>
  </si>
  <si>
    <t>Some assets in the list above have plans in place to establish protected areas in 2025.</t>
  </si>
  <si>
    <t>Gudai-Darri and Tom Price assets are engaged in "legislative offsets" whereby, as a term of legal operation, they are obligated to provide funds into the WA State Government Initiative conservation offset fund.</t>
  </si>
  <si>
    <t>At Simandou, work commenced in 2025 on an offset PFS study to determine where and how to implement the required offsets (as determined by the 2023 updated ESIA).</t>
  </si>
  <si>
    <t>Biodiversity sensitivity ranking of operational sites overlapping with, or adjacent to, protected areas and/or areas of high biodiversity value (if applicable).</t>
  </si>
  <si>
    <t>Overall biodiversity sensitivity rank 2025</t>
  </si>
  <si>
    <t>Site name</t>
  </si>
  <si>
    <t>Primary commodity</t>
  </si>
  <si>
    <t>Relative biodiversity value</t>
  </si>
  <si>
    <t>Relative biodiversity vulnerability</t>
  </si>
  <si>
    <t>Biodiversity features overlapping with, or adjacent to, Rio Tinto sites</t>
  </si>
  <si>
    <t>Ecosystem integrity score (out of 20)</t>
  </si>
  <si>
    <t>Rarity-weighted species richness score (out of 20)</t>
  </si>
  <si>
    <t>Likely/potential critical habitat score (out of 20)</t>
  </si>
  <si>
    <t>STAR threat abatement score (out of 20)</t>
  </si>
  <si>
    <t>Critical natural assets score (out of 20)</t>
  </si>
  <si>
    <t>Biodiversity feature category</t>
  </si>
  <si>
    <t>Biodiversity feature type</t>
  </si>
  <si>
    <t>Biodiversity feature name</t>
  </si>
  <si>
    <t>Affaires Immobilières</t>
  </si>
  <si>
    <t>Protected Area</t>
  </si>
  <si>
    <t>Réserve écologique</t>
  </si>
  <si>
    <t>Couchepaganiche Ecological Reserve</t>
  </si>
  <si>
    <t>Heavy mineral sands</t>
  </si>
  <si>
    <t>Louis-Ovide-Brunet Ecological Reserve</t>
  </si>
  <si>
    <t>Parc national du Québec</t>
  </si>
  <si>
    <t>Pointe-Taillon National Park (Québec)</t>
  </si>
  <si>
    <t>Habitat faunique : Aire de concentration d'oiseaux aquatiques</t>
  </si>
  <si>
    <t>Pointe Taillon (extrémité ouest) Water Fowl Gathering Area</t>
  </si>
  <si>
    <t>Uranium</t>
  </si>
  <si>
    <t>Pointe à la Savane Water Fowl Gathering Area</t>
  </si>
  <si>
    <t>Rivière Mistassini 160502 Water Fowl Gathering Area</t>
  </si>
  <si>
    <t>Pointe Taillon (Rive Nord) Water Fowl Gathering Area</t>
  </si>
  <si>
    <t>Titanium</t>
  </si>
  <si>
    <t>Péribonka Water Fowl Gathering Area</t>
  </si>
  <si>
    <t>Gudai Darri</t>
  </si>
  <si>
    <t>Pointe aux Pères Water Fowl Gathering Area</t>
  </si>
  <si>
    <t>Borates</t>
  </si>
  <si>
    <t>Habitat faunique : Habitat du rat musqué</t>
  </si>
  <si>
    <t>Lac des Cèdres Muskrat Habitat</t>
  </si>
  <si>
    <t>Lac Vallée Muskrat Habitat</t>
  </si>
  <si>
    <t>Baie Ptarmigan Water Fowl Gathering Area</t>
  </si>
  <si>
    <t>Yandicoogina</t>
  </si>
  <si>
    <t>Rivière Mistassini 160501 Water Fowl Gathering Area</t>
  </si>
  <si>
    <t>QIT Madagascar Minerals</t>
  </si>
  <si>
    <t>Madagascar</t>
  </si>
  <si>
    <t>lac Labreque Muskrat Habitat</t>
  </si>
  <si>
    <t>Brockman 4</t>
  </si>
  <si>
    <t>marais du Golf De Saint-Prime Muskrat Habitat</t>
  </si>
  <si>
    <t>Rail</t>
  </si>
  <si>
    <t>Lac aux Foins Muskrat Habitat</t>
  </si>
  <si>
    <t>Gove</t>
  </si>
  <si>
    <t>Habitat faunique : Héronnière</t>
  </si>
  <si>
    <t>Lac du Curé Heronry</t>
  </si>
  <si>
    <t>Iron Ore Company of Canada (Labrador City)</t>
  </si>
  <si>
    <t>Rivière Ticouape Sud Water Fowl Gathering Area</t>
  </si>
  <si>
    <t>Hope Downs 1</t>
  </si>
  <si>
    <t>Îles Flottantes Water Fowl Gathering Area</t>
  </si>
  <si>
    <t>Bell Bay Aluminium</t>
  </si>
  <si>
    <t>Lac Kénogamichiche Muskrat Habitat</t>
  </si>
  <si>
    <t>Ports Dampier</t>
  </si>
  <si>
    <t>rivière Ticouape-1 Muskrat Habitat</t>
  </si>
  <si>
    <t>Argyle</t>
  </si>
  <si>
    <t>Diamonds</t>
  </si>
  <si>
    <t>rivière Ticouape Muskrat Habitat</t>
  </si>
  <si>
    <t>Mesa JKH</t>
  </si>
  <si>
    <t>L'Ancension Heronry</t>
  </si>
  <si>
    <t>West Angelas</t>
  </si>
  <si>
    <t>Refuge biologique</t>
  </si>
  <si>
    <t>02751R001 Biological Refuge</t>
  </si>
  <si>
    <t>Brockman 2</t>
  </si>
  <si>
    <t>02351R305 Biological Refuge</t>
  </si>
  <si>
    <t>New Zealand Aluminium Smelter</t>
  </si>
  <si>
    <t>New Zealand</t>
  </si>
  <si>
    <t>02251R045 Biological Refuge</t>
  </si>
  <si>
    <t>ISAL</t>
  </si>
  <si>
    <t>Iceland</t>
  </si>
  <si>
    <t>02451R002 Biological Refuge</t>
  </si>
  <si>
    <t>Mesa A</t>
  </si>
  <si>
    <t>02351R026 Biological Refuge</t>
  </si>
  <si>
    <t>Roberval/Port Alfred</t>
  </si>
  <si>
    <t>02451R004 Biological Refuge</t>
  </si>
  <si>
    <t>Wilmington</t>
  </si>
  <si>
    <t>02251R044 Biological Refuge</t>
  </si>
  <si>
    <t>Boyne Smelters</t>
  </si>
  <si>
    <t>02251R031 Biological Refuge</t>
  </si>
  <si>
    <t>Barneys Canyon</t>
  </si>
  <si>
    <t>02351R303 Biological Refuge</t>
  </si>
  <si>
    <t>Greater Paraburdoo</t>
  </si>
  <si>
    <t>02751R002 Biological Refuge</t>
  </si>
  <si>
    <t>Marandoo</t>
  </si>
  <si>
    <t>02451R005 Biological Refuge</t>
  </si>
  <si>
    <t>Diavik</t>
  </si>
  <si>
    <t>Racine sur le Lac Water Fowl Gathering Area</t>
  </si>
  <si>
    <t>Hope Downs 4</t>
  </si>
  <si>
    <t>02551R020 Biological Refuge</t>
  </si>
  <si>
    <t>Oyu Tolgoi</t>
  </si>
  <si>
    <t>02351R304 Biological Refuge</t>
  </si>
  <si>
    <t>RTFT (Sorel)</t>
  </si>
  <si>
    <t>02351R003 Biological Refuge</t>
  </si>
  <si>
    <t>Rincon</t>
  </si>
  <si>
    <t>Réserve de territoire aux fins d'aire protégée</t>
  </si>
  <si>
    <t>Rivière-Belley Territorial reserve for protected area purposes</t>
  </si>
  <si>
    <t>Ports Cape Lambert</t>
  </si>
  <si>
    <t>AP60</t>
  </si>
  <si>
    <t>Other Effective Conservation Measures</t>
  </si>
  <si>
    <t>Other Effective Area-Based Conservation Measure</t>
  </si>
  <si>
    <t>Saguenay Fjord Upstream Closure</t>
  </si>
  <si>
    <t>Laterrière</t>
  </si>
  <si>
    <t>Habitat faunique : Aire de confinement du cerf de Virginie</t>
  </si>
  <si>
    <t>Lac McDonald White-Tailed Deer Yard</t>
  </si>
  <si>
    <t>Alma</t>
  </si>
  <si>
    <t>Réserve naturelle reconnue</t>
  </si>
  <si>
    <t>Monts-et-Merveilles Nature Reserve</t>
  </si>
  <si>
    <t>Iron Ore Company of Canada (Sept- Îles)</t>
  </si>
  <si>
    <t>Rang Saint-Martin Water Fowl Gathering Area</t>
  </si>
  <si>
    <t>Kennecott</t>
  </si>
  <si>
    <t>Battures du Cap Saint-François Water Fowl Gathering Area</t>
  </si>
  <si>
    <t>Grande-Baie</t>
  </si>
  <si>
    <t>Cap à la Loutre Water Fowl Gathering Area</t>
  </si>
  <si>
    <t>Vaudreuil</t>
  </si>
  <si>
    <t>Île Verte (Lac Kenogami) Heronry</t>
  </si>
  <si>
    <t>Refuge faunique</t>
  </si>
  <si>
    <t>Battures-de-Saint-Fulgence Wildlife Preserve</t>
  </si>
  <si>
    <t>Arvida</t>
  </si>
  <si>
    <t>Milieu naturel de conservation volontaire</t>
  </si>
  <si>
    <t>Boisé Verdone Natural Area Under Private Stewardship</t>
  </si>
  <si>
    <t>02352R035 Biological Refuge</t>
  </si>
  <si>
    <t>02351R065 Biological Refuge</t>
  </si>
  <si>
    <t xml:space="preserve">Only managed Joint Ventures and operating assets are included and hereafter referred to as "assets", with several exceptions: Argyle, Gove, and Ranger have been included as they are in the early phases of transitioning into closure and rank highly in biodiversity sensitivity. Likewise, many of our ports, rail, and smelters, and some sites in latter stages of development have been included in this list due to their relative biodiversity sensitivity. The recently acquired Arcadium assets were not included in the above biodiversity sensitivity analysis, however, they were included in the 2025 Biodiversity areas by asset and Biodiversity species by asset reviews. </t>
  </si>
  <si>
    <t>02352R028 Biological Refuge</t>
  </si>
  <si>
    <t>The global biodiversity prioritisation analysis methodology identifies areas most sensitive to the potential impact of business operations through a framework based on 2 core criteria: Biodiversity value and Biodiversity vulnerability. Areas of high biodiversity sensitivity are those that have biodiversity features of high relative value and vulnerability.</t>
  </si>
  <si>
    <t>02352R026 Biological Refuge</t>
  </si>
  <si>
    <t>Biodiversity sensitivity score and rank are calculated using 2 core criteria: Relative biodiversity value and Relative biodiversity vulnerability. The Biodiversity value score, which is used to rank assets on their biodiversity value, is based on 2 underlaying datasets: species richness ((IUCN, 2024) and ecosystem integrity (Hill et al., 2022)). The Biodiversity vulnerability score, which is used to rank assets on their biodiversity vulnerability, is based on 3 underlying datasets: Likely/potential critical habitat (UNEP-WCMC, 2023), STAR threat abatement (Mair et al., 2021), and critical natural assets (Chaplin-Kramer et al., 2023). These relative scores are combined to determine a biodiversity sensitivity score and then ranked. The higher the rank (with 1 being the highest) the higher the biodiversity sensitivity.</t>
  </si>
  <si>
    <t>Key Biodiversity Area</t>
  </si>
  <si>
    <t>Lake Argyle</t>
  </si>
  <si>
    <t>Data provided by UN Environment World Conservation Monitoring Centre (WCMC) and validated under licence from the Integrated Biodiversity Assessment Tool (IBAT).</t>
  </si>
  <si>
    <t>Wetland of International Importance (Ramsar Site)</t>
  </si>
  <si>
    <t>Lakes Argyle and Kununurra</t>
  </si>
  <si>
    <r>
      <t xml:space="preserve">It is important to note that operating assets that do </t>
    </r>
    <r>
      <rPr>
        <i/>
        <sz val="8"/>
        <color rgb="FF000000"/>
        <rFont val="Arial"/>
        <family val="2"/>
      </rPr>
      <t>not</t>
    </r>
    <r>
      <rPr>
        <sz val="8"/>
        <color rgb="FF000000"/>
        <rFont val="Arial"/>
        <family val="2"/>
      </rPr>
      <t xml:space="preserve"> have a high Biodiversity Sensitivity rank may still bear significant biodiversity risk, e.g. an asset may contain locally important species and habitats.</t>
    </r>
  </si>
  <si>
    <t>Gilbert Bay/South Arm UT05</t>
  </si>
  <si>
    <t>Conservation Easement</t>
  </si>
  <si>
    <t>Carr Fork or Arco</t>
  </si>
  <si>
    <t>Only current protected areas are included in the analysis (proposed protected areas are excluded).</t>
  </si>
  <si>
    <t>Wilderness</t>
  </si>
  <si>
    <t>Deseret Peak</t>
  </si>
  <si>
    <r>
      <t xml:space="preserve">A proximity buffer of </t>
    </r>
    <r>
      <rPr>
        <sz val="8"/>
        <rFont val="Arial"/>
        <family val="2"/>
      </rPr>
      <t>20 km</t>
    </r>
    <r>
      <rPr>
        <sz val="8"/>
        <color rgb="FF000000"/>
        <rFont val="Arial"/>
        <family val="2"/>
      </rPr>
      <t xml:space="preserve"> was applied to Rio Tinto land holdings to determine site overlap or adjacency with biodiversity features.</t>
    </r>
  </si>
  <si>
    <t>Wildlife Center</t>
  </si>
  <si>
    <t>Lee Kay State</t>
  </si>
  <si>
    <t>High scores in the value and vulnerability metrics correspond to high relative biodiversity sensitivity. A small number of sites have the same rank, reflecting that the differences between them were considered too small to distinguish using global datasets.</t>
  </si>
  <si>
    <t>State Wildlife Reserve/Management Area</t>
  </si>
  <si>
    <t>Utah State Department of Wildlife Resources 519</t>
  </si>
  <si>
    <t>Lake</t>
  </si>
  <si>
    <t>Great Salt</t>
  </si>
  <si>
    <t>The Ecosystem Integrity Index (EII), species richness (SR) and species threat abatement and restoration metric (STAR) datasets only cover terrestrial areas. This means data gaps can occur along coastlines and even inland water bodies in the case of EII. As a result, EII values are missing for Ports Cape Lambert, NZAS, and RTFT (Sorel), SR values are missing for Wilmington, Gove, Boyne Smelters, Ports Cape Lambert, and NZAS and a STAR value is missing for Ports Cape Lambert.</t>
  </si>
  <si>
    <t>Local Conservation Area</t>
  </si>
  <si>
    <t>Emmeline Detention Basin</t>
  </si>
  <si>
    <t xml:space="preserve">The prioritisation review is not undertaken each year, and was last undertaken in 2024, therefore the above site list reflects the in-scope assets at that time. The process will be undertaken again in 2026, and will reflect all relevant organisational changes undertaken in 2025. </t>
  </si>
  <si>
    <t>1300 W Shields Ln</t>
  </si>
  <si>
    <t>Aa</t>
  </si>
  <si>
    <t>Ab</t>
  </si>
  <si>
    <t>Barrell Court</t>
  </si>
  <si>
    <t>Bingham Creek</t>
  </si>
  <si>
    <t>Blackhawk Estates</t>
  </si>
  <si>
    <t>Park</t>
  </si>
  <si>
    <t>Clipper Ridge</t>
  </si>
  <si>
    <t>Emmeline Drainage</t>
  </si>
  <si>
    <t>Creek View Meadows</t>
  </si>
  <si>
    <t>Daybreak</t>
  </si>
  <si>
    <t>Desert Creek</t>
  </si>
  <si>
    <t>Dillan Circle Detention Basin</t>
  </si>
  <si>
    <t>Entrance</t>
  </si>
  <si>
    <t>Pond</t>
  </si>
  <si>
    <t>Fish Pond Rd</t>
  </si>
  <si>
    <t>Fort Herriman Cove</t>
  </si>
  <si>
    <t>Fort Pierce</t>
  </si>
  <si>
    <t>Fort Pierce Detention Basin</t>
  </si>
  <si>
    <t>Freindship Detention Basin</t>
  </si>
  <si>
    <t>Gale Center</t>
  </si>
  <si>
    <t>Hamilton Farms Detention Basin</t>
  </si>
  <si>
    <t>Hamilton Farms Estates Detention Basin</t>
  </si>
  <si>
    <t>Herriman Meadows</t>
  </si>
  <si>
    <t>Herriman Highlands</t>
  </si>
  <si>
    <t>Horizon Detention</t>
  </si>
  <si>
    <t>Juniper Crest Detention</t>
  </si>
  <si>
    <t>Knapper Point Detention Basin</t>
  </si>
  <si>
    <t>Lake Ridge</t>
  </si>
  <si>
    <t>Lookout Ridge</t>
  </si>
  <si>
    <t>Morning Light Detention</t>
  </si>
  <si>
    <t>Murdoch Peak Detention</t>
  </si>
  <si>
    <t>Oak Hollow</t>
  </si>
  <si>
    <t>Oaks Of Rose Creek</t>
  </si>
  <si>
    <t>Pepper Grass Drainage</t>
  </si>
  <si>
    <t>Rosecrest Plat P</t>
  </si>
  <si>
    <t>Rose Crest Drainage</t>
  </si>
  <si>
    <t>Rosecrest Plat J</t>
  </si>
  <si>
    <t>Rosecrest Plat Q</t>
  </si>
  <si>
    <t>Rosecrest Plat U</t>
  </si>
  <si>
    <t>Rosecrest Plat V</t>
  </si>
  <si>
    <t>Rushton Meadows</t>
  </si>
  <si>
    <t>Santa Anita</t>
  </si>
  <si>
    <t>Shields Ln</t>
  </si>
  <si>
    <t>Simplicity Place</t>
  </si>
  <si>
    <t>South Jordan High Pointe</t>
  </si>
  <si>
    <t>Sunrise Mountain</t>
  </si>
  <si>
    <t>The Cove At Herriman Springs</t>
  </si>
  <si>
    <t>Tuscany</t>
  </si>
  <si>
    <t>Tuscany Entrance</t>
  </si>
  <si>
    <t>Umbria Detention Basin</t>
  </si>
  <si>
    <t>Valley View Detention Basin</t>
  </si>
  <si>
    <t>Village Drainage</t>
  </si>
  <si>
    <t>Walker Estates</t>
  </si>
  <si>
    <t>Western Creek</t>
  </si>
  <si>
    <t>Yukon Park Ave Detention Basin</t>
  </si>
  <si>
    <t>Open Space</t>
  </si>
  <si>
    <t>Hamilton Farms</t>
  </si>
  <si>
    <t>Midas Vista</t>
  </si>
  <si>
    <t>Mirabella</t>
  </si>
  <si>
    <t>Oquirrh</t>
  </si>
  <si>
    <t>Premier Open</t>
  </si>
  <si>
    <t>Rosalina</t>
  </si>
  <si>
    <t>Rose Creek Mirabella Open</t>
  </si>
  <si>
    <t>Sulky Cove</t>
  </si>
  <si>
    <t>Trail Park</t>
  </si>
  <si>
    <t>Jordan River</t>
  </si>
  <si>
    <t>Unknown</t>
  </si>
  <si>
    <t>Old Growth Management Areas (Mapped Legal)</t>
  </si>
  <si>
    <t>Wildlife Habitat Areas</t>
  </si>
  <si>
    <t>A - Park</t>
  </si>
  <si>
    <t>Lakelse Lake Park</t>
  </si>
  <si>
    <t>Little Andrews Bay Marine Park</t>
  </si>
  <si>
    <t>Wistaria Park</t>
  </si>
  <si>
    <t>Conservancy</t>
  </si>
  <si>
    <t>Bishop Bay - Monkey Beach Conservancy</t>
  </si>
  <si>
    <t>Crab Lake Conservancy</t>
  </si>
  <si>
    <t>Coste Rocks Park</t>
  </si>
  <si>
    <t>K'lgaan/Klekane Conservancy</t>
  </si>
  <si>
    <t>Q'altanaas/Aaltanhash Conservancy</t>
  </si>
  <si>
    <t>Brim River Hot Springs Protected Area</t>
  </si>
  <si>
    <t>Dala-Kildala Rivers Estuaries Park</t>
  </si>
  <si>
    <t xml:space="preserve">Eagle Bay Park </t>
  </si>
  <si>
    <t>Nalbeelah Creek Wetlands Park</t>
  </si>
  <si>
    <t>Owyacumish River Park</t>
  </si>
  <si>
    <t>Atna River Park</t>
  </si>
  <si>
    <t>Morice Lake Park</t>
  </si>
  <si>
    <t>Shearwater Hot Springs Conservancy</t>
  </si>
  <si>
    <t>Europa Lake Conservancy</t>
  </si>
  <si>
    <t>Ecological Reserve</t>
  </si>
  <si>
    <t>Williams Creek Ecological Reserve</t>
  </si>
  <si>
    <t>Kitimat River Park</t>
  </si>
  <si>
    <t>Jesse Falls Protected Area</t>
  </si>
  <si>
    <t>Hai Lake- Mount Herman Park</t>
  </si>
  <si>
    <t>Lakelse Lake Wetlands Park</t>
  </si>
  <si>
    <t>Nechako Canyon Protected Area</t>
  </si>
  <si>
    <t>Entiako Park</t>
  </si>
  <si>
    <t>Privately Owned Conservation Area</t>
  </si>
  <si>
    <t>Lakelse Lake Wetlands</t>
  </si>
  <si>
    <t>Lakelse River</t>
  </si>
  <si>
    <t>Lakelse Lake - Mullers Bay</t>
  </si>
  <si>
    <t>Huchsduwachsdu Nuyem Jees/Kitlope Heritage Conservancy</t>
  </si>
  <si>
    <t>Tweedsmuir Park</t>
  </si>
  <si>
    <t>Gitnadoiks River Park</t>
  </si>
  <si>
    <t>Foch-Gilttoyees Park</t>
  </si>
  <si>
    <t>Rubicon Estuary</t>
  </si>
  <si>
    <t>Tamar Wetlands</t>
  </si>
  <si>
    <t>Conservation Covenant</t>
  </si>
  <si>
    <t>Barter Lodge</t>
  </si>
  <si>
    <t>Regional Reserve</t>
  </si>
  <si>
    <t>Lady Nelson</t>
  </si>
  <si>
    <t>State Reserve</t>
  </si>
  <si>
    <t>Bradys Lookout</t>
  </si>
  <si>
    <t>Conservation Area</t>
  </si>
  <si>
    <t>Long Reach</t>
  </si>
  <si>
    <t>Peaked Hill</t>
  </si>
  <si>
    <t>Redbill Point</t>
  </si>
  <si>
    <t>Casvarina</t>
  </si>
  <si>
    <t>Tippogoree Hills</t>
  </si>
  <si>
    <t>Unnamed (Badger Head Road)</t>
  </si>
  <si>
    <t>Low Head</t>
  </si>
  <si>
    <t>Greens Beach</t>
  </si>
  <si>
    <t>Tamar</t>
  </si>
  <si>
    <t>Fannys Bay</t>
  </si>
  <si>
    <t>Briggs</t>
  </si>
  <si>
    <t>Frankford</t>
  </si>
  <si>
    <t>Gaunts Hill</t>
  </si>
  <si>
    <t>West Arm</t>
  </si>
  <si>
    <t>Middle Island</t>
  </si>
  <si>
    <t>Mount Careless</t>
  </si>
  <si>
    <t>Blairgowrie Falls</t>
  </si>
  <si>
    <t>Badger Head</t>
  </si>
  <si>
    <t>Nature Reserve</t>
  </si>
  <si>
    <t>Tenth Island</t>
  </si>
  <si>
    <t>Den Ranges</t>
  </si>
  <si>
    <t>Dismal Range</t>
  </si>
  <si>
    <t>Five Mile Bluff</t>
  </si>
  <si>
    <t>Lefroy</t>
  </si>
  <si>
    <t>Sidmouth</t>
  </si>
  <si>
    <t>Shiny Grasstrees</t>
  </si>
  <si>
    <t>Andersons Creek</t>
  </si>
  <si>
    <t>Dans Hill</t>
  </si>
  <si>
    <t>Private Nature Reserve</t>
  </si>
  <si>
    <t>Tatana</t>
  </si>
  <si>
    <t>Historic Site</t>
  </si>
  <si>
    <t>Yorktown</t>
  </si>
  <si>
    <t>Middle Arm</t>
  </si>
  <si>
    <t>Native Point</t>
  </si>
  <si>
    <t>Touchwood</t>
  </si>
  <si>
    <t>Roaring Magg Hill</t>
  </si>
  <si>
    <t>Mount Direction</t>
  </si>
  <si>
    <t>Erinvale</t>
  </si>
  <si>
    <t>National Park</t>
  </si>
  <si>
    <t>Narawntapu</t>
  </si>
  <si>
    <t>Coppermine Creek</t>
  </si>
  <si>
    <t>Holwell Gorge</t>
  </si>
  <si>
    <t>George Town</t>
  </si>
  <si>
    <t>Notley Gorge</t>
  </si>
  <si>
    <t>Pipers River Road</t>
  </si>
  <si>
    <t>Panatana</t>
  </si>
  <si>
    <t>Jennyfield</t>
  </si>
  <si>
    <t>Holwell Rd Frankford</t>
  </si>
  <si>
    <t>Mitchelsons Rd Notley Hills</t>
  </si>
  <si>
    <t>Austins Rd Turners Marsh - Symons Creek</t>
  </si>
  <si>
    <t>Greens Beach Rd Greens Beach</t>
  </si>
  <si>
    <t>Pulp Mill - Four Mile Creek Wildlife Sanctuary</t>
  </si>
  <si>
    <t>Dismal Range #2</t>
  </si>
  <si>
    <t>Dismal Range #1</t>
  </si>
  <si>
    <t>Bessemer</t>
  </si>
  <si>
    <t>National Military Park</t>
  </si>
  <si>
    <t>Kings Mountain</t>
  </si>
  <si>
    <t>Conservation Preserve</t>
  </si>
  <si>
    <t>Redlair Plant</t>
  </si>
  <si>
    <t>Edwards Air Force Base</t>
  </si>
  <si>
    <t>Fremont Valley</t>
  </si>
  <si>
    <t>West Mojave Desert</t>
  </si>
  <si>
    <t>Barstow Wooly Sunflower</t>
  </si>
  <si>
    <t>Preserve</t>
  </si>
  <si>
    <t>Fremont Peak</t>
  </si>
  <si>
    <t>Harper Valley</t>
  </si>
  <si>
    <t>Harper Valley Preserve Expansion</t>
  </si>
  <si>
    <t>Nature Refuge</t>
  </si>
  <si>
    <t>Curtis Island</t>
  </si>
  <si>
    <t>Conservation Park</t>
  </si>
  <si>
    <t>Calliope</t>
  </si>
  <si>
    <t>Castle Tower</t>
  </si>
  <si>
    <t>Fish Habitat Area (B)</t>
  </si>
  <si>
    <t>Dē-răl-lĭ (Calliope River)</t>
  </si>
  <si>
    <t>Colosseum Inlet</t>
  </si>
  <si>
    <t>Boyne Island</t>
  </si>
  <si>
    <t>Wild Cattle Island</t>
  </si>
  <si>
    <t>Southend</t>
  </si>
  <si>
    <t>Garden Island</t>
  </si>
  <si>
    <t>World Heritage Site (natural or mixed)</t>
  </si>
  <si>
    <t>Great Barrier Reef</t>
  </si>
  <si>
    <t>Marine Park</t>
  </si>
  <si>
    <t>Great Barrier Reef Coast</t>
  </si>
  <si>
    <t>Bromborough</t>
  </si>
  <si>
    <t>Mersey Estuary</t>
  </si>
  <si>
    <t>Ribble and Alt Estuaries</t>
  </si>
  <si>
    <t>Mersey Narrows and North Wirral Foreshore</t>
  </si>
  <si>
    <t>Dee Estuary</t>
  </si>
  <si>
    <t>Ribble &amp; Alt Estuaries</t>
  </si>
  <si>
    <t>The Dee Estuary</t>
  </si>
  <si>
    <t>The Mersey Narrows and North Wirral Foreshore</t>
  </si>
  <si>
    <t>Burton Mill Woods</t>
  </si>
  <si>
    <t>Caldy Hill</t>
  </si>
  <si>
    <t>Helsby Hill</t>
  </si>
  <si>
    <t>Speke Hall</t>
  </si>
  <si>
    <t>Thurstaston Common</t>
  </si>
  <si>
    <t>Marine Protected Area (OSPAR)</t>
  </si>
  <si>
    <t>Liverpool Bay / Bae Lerpwl</t>
  </si>
  <si>
    <t>Dee Estuary / Aber Dyfrdwy</t>
  </si>
  <si>
    <t>Emerald Network</t>
  </si>
  <si>
    <t>Sefton Coast</t>
  </si>
  <si>
    <t>River Dee and Bala Lake/ Afon Dyfrdwy a Llyn Tegid</t>
  </si>
  <si>
    <t>Halkyn Mountain/ Mynydd Helygain</t>
  </si>
  <si>
    <t>Dee Estuary/ Aber Dyfrdwy</t>
  </si>
  <si>
    <t>Deeside and Buckley Newt Sites</t>
  </si>
  <si>
    <t>Site of Special Scientific Interest</t>
  </si>
  <si>
    <t>Heswall Dales</t>
  </si>
  <si>
    <t>Hallwood Farm Marl Pit</t>
  </si>
  <si>
    <t>Beechmill Wood and Pasture</t>
  </si>
  <si>
    <t>Flood Brook Clough</t>
  </si>
  <si>
    <t>Frodsham Railway and Road Cuttings</t>
  </si>
  <si>
    <t>Dunsdale Hollow</t>
  </si>
  <si>
    <t>Dee Cliffs</t>
  </si>
  <si>
    <t>Dibbinsdale</t>
  </si>
  <si>
    <t>The Dungeon</t>
  </si>
  <si>
    <t>North Wirral Foreshore</t>
  </si>
  <si>
    <t>Red Rocks</t>
  </si>
  <si>
    <t>Meols Meadows</t>
  </si>
  <si>
    <t>Inner Marsh Farm</t>
  </si>
  <si>
    <t>New Ferry</t>
  </si>
  <si>
    <t>Mersey Narrows</t>
  </si>
  <si>
    <t>River Dee (England)</t>
  </si>
  <si>
    <t>Local Nature Reserve</t>
  </si>
  <si>
    <t>Bidston Moss</t>
  </si>
  <si>
    <t>Brotherton Park and Dibbinsdale</t>
  </si>
  <si>
    <t>Hilbre Islands</t>
  </si>
  <si>
    <t>Pickerings Pasture</t>
  </si>
  <si>
    <t>Rivacre Valley</t>
  </si>
  <si>
    <t>Runcorn Hill</t>
  </si>
  <si>
    <t>Childwall Woods &amp; Fields</t>
  </si>
  <si>
    <t>Croxteth</t>
  </si>
  <si>
    <t>Stanney Wood</t>
  </si>
  <si>
    <t>Whitby Park</t>
  </si>
  <si>
    <t>Dorchester Park</t>
  </si>
  <si>
    <t>Helsby Quarry</t>
  </si>
  <si>
    <t>Oxmoor Wood</t>
  </si>
  <si>
    <t>Clincton Wood</t>
  </si>
  <si>
    <t>Acornfield Plantation</t>
  </si>
  <si>
    <t>Burton Mill Wood</t>
  </si>
  <si>
    <t>Thatto Heath Meadows</t>
  </si>
  <si>
    <t>Hale Road woodland</t>
  </si>
  <si>
    <t>Brook Vale</t>
  </si>
  <si>
    <t>Murdishaw Wood and Valley</t>
  </si>
  <si>
    <t>Wigg Island</t>
  </si>
  <si>
    <t>Millwood &amp; Alder Wood</t>
  </si>
  <si>
    <t>Buckley Claypits And Commons</t>
  </si>
  <si>
    <t>Allerton (Eric Hardy)</t>
  </si>
  <si>
    <t>Mill Brow</t>
  </si>
  <si>
    <t>Comin Helygain A Glaswelltiroedd Treffynnon/Halkyn Common And Holywell Grasslands</t>
  </si>
  <si>
    <t>Afon Dyfrdwy (River Dee)</t>
  </si>
  <si>
    <t>Gathering Grounds Woods &amp; Llwyni Pond</t>
  </si>
  <si>
    <t>Dee Estuary / Aber Afon Dyfrdwy</t>
  </si>
  <si>
    <t>Connah'S Quay Ponds And Woodland</t>
  </si>
  <si>
    <t>Mynydd Y Fflint / Flint Mountain</t>
  </si>
  <si>
    <t>Shotton Lagoons And Reedbeds</t>
  </si>
  <si>
    <t>Herward Smithy</t>
  </si>
  <si>
    <t>Maes Y Grug</t>
  </si>
  <si>
    <t>Cape Lambert</t>
  </si>
  <si>
    <t>Unnamed WA36913</t>
  </si>
  <si>
    <t>Australian Marine Park</t>
  </si>
  <si>
    <t>Dampier</t>
  </si>
  <si>
    <t>Complexe Jonquière</t>
  </si>
  <si>
    <t>02352R030 Biological Refuge</t>
  </si>
  <si>
    <t>Dampier Saltworks</t>
  </si>
  <si>
    <t>5(1)(h) Reserve</t>
  </si>
  <si>
    <t>Unnamed WA36909</t>
  </si>
  <si>
    <t>Unnamed WA40877</t>
  </si>
  <si>
    <t>Unnamed WA36910</t>
  </si>
  <si>
    <t>Unnamed WA36907</t>
  </si>
  <si>
    <t>Unnamed WA38287</t>
  </si>
  <si>
    <t>Unnamed WA36915</t>
  </si>
  <si>
    <t>Murujuga</t>
  </si>
  <si>
    <t>Énergie Électrique</t>
  </si>
  <si>
    <t>Fjord-du-Saguenay National Park (Québec)</t>
  </si>
  <si>
    <t>Parc marin</t>
  </si>
  <si>
    <t>Saguenay-St. Lawrence Marine Park</t>
  </si>
  <si>
    <t>Lac Clémenceau Muskrat Habitat</t>
  </si>
  <si>
    <t>Grande Baie Water Fowl Gathering Area</t>
  </si>
  <si>
    <t>Territoire mis en réserve</t>
  </si>
  <si>
    <t>Rivière-Péribonka Land set aside</t>
  </si>
  <si>
    <t>02251R037 Biological Refuge</t>
  </si>
  <si>
    <t>02251R040 Biological Refuge</t>
  </si>
  <si>
    <t>02251R034 Biological Refuge</t>
  </si>
  <si>
    <t>02251R036 Biological Refuge</t>
  </si>
  <si>
    <t>02251R038 Biological Refuge</t>
  </si>
  <si>
    <t>02251R022 Biological Refuge</t>
  </si>
  <si>
    <t>02251R033 Biological Refuge</t>
  </si>
  <si>
    <t>02251R039 Biological Refuge</t>
  </si>
  <si>
    <t>02251R020 Biological Refuge</t>
  </si>
  <si>
    <t>02251R035 Biological Refuge</t>
  </si>
  <si>
    <t>02251R032 Biological Refuge</t>
  </si>
  <si>
    <t>02251R042 Biological Refuge</t>
  </si>
  <si>
    <t>02251R021 Biological Refuge</t>
  </si>
  <si>
    <t>02451R003 Biological Refuge</t>
  </si>
  <si>
    <t>02352R031 Biological Refuge</t>
  </si>
  <si>
    <t>02352R029 Biological Refuge</t>
  </si>
  <si>
    <t>02352R034 Biological Refuge</t>
  </si>
  <si>
    <t>Initiative-Triade-Mauricie Territorial reserve for protected area purposes</t>
  </si>
  <si>
    <t>ERA</t>
  </si>
  <si>
    <t>Alligator Rivers Floodplains</t>
  </si>
  <si>
    <t>Kakadu Savanna</t>
  </si>
  <si>
    <t>Arnhem Plateau</t>
  </si>
  <si>
    <t>Kakadu National Park</t>
  </si>
  <si>
    <t>National Park (Commonwealth)</t>
  </si>
  <si>
    <t>Kakadu</t>
  </si>
  <si>
    <t>Indigenous Protected Area</t>
  </si>
  <si>
    <t>Warddeken</t>
  </si>
  <si>
    <t>Fenix</t>
  </si>
  <si>
    <t>Salar del Hombre Muerto</t>
  </si>
  <si>
    <t>Reserva de la Biósfera</t>
  </si>
  <si>
    <t>Laguna Blanca</t>
  </si>
  <si>
    <t>Higginson Island</t>
  </si>
  <si>
    <t>Dhimurru</t>
  </si>
  <si>
    <t>Wessel</t>
  </si>
  <si>
    <t>Fortescue Marshes</t>
  </si>
  <si>
    <t>Havre St. Pierre &amp; Lac Tio</t>
  </si>
  <si>
    <t>Cayes à Meck</t>
  </si>
  <si>
    <t>Eaux de l'archipel de Mingan</t>
  </si>
  <si>
    <t>Batture Pte du Cure Water Fowl Gathering Area</t>
  </si>
  <si>
    <t>Batture Est de la Rivière Romaine Water Fowl Gathering Area</t>
  </si>
  <si>
    <t>Batture de l'Île à Gazon Water Fowl Gathering Area</t>
  </si>
  <si>
    <t>Anse à Nadeau Water Fowl Gathering Area</t>
  </si>
  <si>
    <t>Nord-Est de l'Île Moutange Water Fowl Gathering Area</t>
  </si>
  <si>
    <t>Petite Romaine (anc. Île Moniac) Water Fowl Gathering Area</t>
  </si>
  <si>
    <t>Habitat faunique : Colonie d'oiseaux sur une île ou une presqu'île</t>
  </si>
  <si>
    <t>Rés. de parc national de l'Archipel-de-Mingan (Île à Calculot) (207) Island Or Peninsula Inhabited By A Colony Of Birds</t>
  </si>
  <si>
    <t>Batture de la rivière Romaine Water Fowl Gathering Area</t>
  </si>
  <si>
    <t>batture de la Rivière Mingan Water Fowl Gathering Area</t>
  </si>
  <si>
    <t>Parc national</t>
  </si>
  <si>
    <t>Mingan Archipelago National Park Reserve Of Canada</t>
  </si>
  <si>
    <t>Provincial Park</t>
  </si>
  <si>
    <t>Duley Lake Provincial Park</t>
  </si>
  <si>
    <t>Réserve aquatique projetée</t>
  </si>
  <si>
    <t>Proposed rivière Moisie Aquatic Reserve</t>
  </si>
  <si>
    <t>Rivière-Moisie Territorial reserve for protected area purposes</t>
  </si>
  <si>
    <t>Réserve de biodiversité projetée</t>
  </si>
  <si>
    <t>Proposed lac Ménistouc Biodiversity Reserve</t>
  </si>
  <si>
    <t>Lac-Ménistouc Territorial reserve for protected area purposes</t>
  </si>
  <si>
    <t>La Grosse Boule Island</t>
  </si>
  <si>
    <t>Corossol Island</t>
  </si>
  <si>
    <t>Matamec Ecological Reserve</t>
  </si>
  <si>
    <t>Îlets De Quen (175) Island Or Peninsula Inhabited By A Colony Of Birds</t>
  </si>
  <si>
    <t>Cayes de l'Est, Île A (182) Island Or Peninsula Inhabited By A Colony Of Birds</t>
  </si>
  <si>
    <t>Batture de Gallix Water Fowl Gathering Area</t>
  </si>
  <si>
    <t>Réserve écologique projetée</t>
  </si>
  <si>
    <t>Proposed Matamec (partie nord) Ecological Reserve</t>
  </si>
  <si>
    <t>Batture de la Pointe de Moisie Water Fowl Gathering Area</t>
  </si>
  <si>
    <t>Batture de la Baie de Moisie Water Fowl Gathering Area</t>
  </si>
  <si>
    <t>Anse à Brochu Water Fowl Gathering Area</t>
  </si>
  <si>
    <t>Baie des Septs Îles 1 Water Fowl Gathering Area</t>
  </si>
  <si>
    <t>Baie des Sept Îles 4 Water Fowl Gathering Area</t>
  </si>
  <si>
    <t>Baie des Sept Îles 5 Water Fowl Gathering Area</t>
  </si>
  <si>
    <t>Îlets De Quen Water Fowl Gathering Area</t>
  </si>
  <si>
    <t>Île Manowin Water Fowl Gathering Area</t>
  </si>
  <si>
    <t>Petite Basque (Île) Water Fowl Gathering Area</t>
  </si>
  <si>
    <t>Petite Boule (Île) Water Fowl Gathering Area</t>
  </si>
  <si>
    <t>Grosse Boule (est) Water Fowl Gathering Area</t>
  </si>
  <si>
    <t>Pointe aux Basques, Pointe Hall Water Fowl Gathering Area</t>
  </si>
  <si>
    <t>Batture des Plages Water Fowl Gathering Area</t>
  </si>
  <si>
    <t>Batture de Matamec Water Fowl Gathering Area</t>
  </si>
  <si>
    <t>Batture Pointe Jolliet Water Fowl Gathering Area</t>
  </si>
  <si>
    <t>Baie Sainte-Marguerite Water Fowl Gathering Area</t>
  </si>
  <si>
    <t>Anse aux Rats Water Fowl Gathering Area</t>
  </si>
  <si>
    <t>Île du Corossol Water Fowl Gathering Area</t>
  </si>
  <si>
    <t>Île Grande Basque Ouest Water Fowl Gathering Area</t>
  </si>
  <si>
    <t>Île Grosse Boule Ouest Water Fowl Gathering Area</t>
  </si>
  <si>
    <t>Plaine-Checkley Nature Reserve</t>
  </si>
  <si>
    <t>Île du Corrosol Heronry</t>
  </si>
  <si>
    <t>09451R046 Biological Refuge</t>
  </si>
  <si>
    <t>09451R042 Biological Refuge</t>
  </si>
  <si>
    <t>09451R044 Biological Refuge</t>
  </si>
  <si>
    <t>09451R048 Biological Refuge</t>
  </si>
  <si>
    <t>Marais-de-la-baie-de-Sept-Îles Territorial reserve for protected area purposes</t>
  </si>
  <si>
    <t>Archipel-de-Sept-Îles Land set aside</t>
  </si>
  <si>
    <t>Refuge d'oiseaux migrateurs</t>
  </si>
  <si>
    <t>Île du Corossol Bird Sanctuary</t>
  </si>
  <si>
    <t>Skerjafjörður</t>
  </si>
  <si>
    <t>Náttúruvætti</t>
  </si>
  <si>
    <t>Litluborgir</t>
  </si>
  <si>
    <t>Búsvæði</t>
  </si>
  <si>
    <t>Skerjafjörður innan Kópavogs</t>
  </si>
  <si>
    <t>Fólkvangur</t>
  </si>
  <si>
    <t>Rauðhólar</t>
  </si>
  <si>
    <t>Bláfjöll</t>
  </si>
  <si>
    <t>Reykjanesfólkvangur</t>
  </si>
  <si>
    <t>Eldborg við Geitahlíð</t>
  </si>
  <si>
    <t>Háubakkar</t>
  </si>
  <si>
    <t>Friðland</t>
  </si>
  <si>
    <t>Vífilsstaðavatn</t>
  </si>
  <si>
    <t>Ástjörn og Ásfjall</t>
  </si>
  <si>
    <t>Hlið</t>
  </si>
  <si>
    <t>Hleinar</t>
  </si>
  <si>
    <t>Akurey</t>
  </si>
  <si>
    <t>Garðahraun-efra</t>
  </si>
  <si>
    <t>Laugarás</t>
  </si>
  <si>
    <t>Valhúsahæð</t>
  </si>
  <si>
    <t>Stekkjahraun</t>
  </si>
  <si>
    <t>Hamarinn</t>
  </si>
  <si>
    <t>Grótta</t>
  </si>
  <si>
    <t>Ástjörn</t>
  </si>
  <si>
    <t>Borgir</t>
  </si>
  <si>
    <t>Eldborg í Bláfjöllum</t>
  </si>
  <si>
    <t>Blikastaðakró-Leiruvogur</t>
  </si>
  <si>
    <t>Kasthúsatjörn</t>
  </si>
  <si>
    <t>Gálgahraun</t>
  </si>
  <si>
    <t>Maríuhellar</t>
  </si>
  <si>
    <t>Bakkatjörn</t>
  </si>
  <si>
    <t>Kasthúsatjörn, fjara</t>
  </si>
  <si>
    <t>Kaldárhraun og Gjárnar</t>
  </si>
  <si>
    <t>Skerjafjörður innan Garðabæjar</t>
  </si>
  <si>
    <t>Búrfell, Búrfellsgjá og Selgjá</t>
  </si>
  <si>
    <t>Tröllabörn</t>
  </si>
  <si>
    <t>Fossvogsbakkar</t>
  </si>
  <si>
    <t>Víghólar</t>
  </si>
  <si>
    <t>Herdísarvík</t>
  </si>
  <si>
    <t>Hvaleyrarlón og Hvaleyrarhöfði</t>
  </si>
  <si>
    <t>Vífilsstaðahraun</t>
  </si>
  <si>
    <t>Garðahraun-neðra</t>
  </si>
  <si>
    <t>Lundey í Kollafirði</t>
  </si>
  <si>
    <t>Farmington Bay UT04</t>
  </si>
  <si>
    <t>State Wildlife Area</t>
  </si>
  <si>
    <t>Farmington Bay</t>
  </si>
  <si>
    <t>Lone Peak</t>
  </si>
  <si>
    <t>Research Natural Area</t>
  </si>
  <si>
    <t>Red Butte Canyon</t>
  </si>
  <si>
    <t>Twin Peaks</t>
  </si>
  <si>
    <t>Utah State Department of Wildlife Resources 139</t>
  </si>
  <si>
    <t>Utah State Department of Wildlife Resources 158</t>
  </si>
  <si>
    <t>Utah State Department of Wildlife Resources 163</t>
  </si>
  <si>
    <t>Utah State Department of Wildlife Resources 498</t>
  </si>
  <si>
    <t>Utah State Department of Wildlife Resources 128</t>
  </si>
  <si>
    <t>Utah State Department of Wildlife Resources 164</t>
  </si>
  <si>
    <t>Utah State Department of Wildlife Resources 165</t>
  </si>
  <si>
    <t>Mount Olympus</t>
  </si>
  <si>
    <t>Victor-A.-Huard Ecological Reserve</t>
  </si>
  <si>
    <t>Lac Coupau Muskrat Habitat</t>
  </si>
  <si>
    <t>Lac des Îlets Heronry</t>
  </si>
  <si>
    <t>LRF</t>
  </si>
  <si>
    <t>Parc National de la Vanoise</t>
  </si>
  <si>
    <t>Réserve naturelle nationale</t>
  </si>
  <si>
    <t>Plan De Tueda</t>
  </si>
  <si>
    <t>Parc national, aire d'adhésion</t>
  </si>
  <si>
    <t>Ecrins [Aire D'Adhésion]</t>
  </si>
  <si>
    <t>Arrêté de protection de biotope</t>
  </si>
  <si>
    <t>Plan De L'Homme Et Vieille Cave</t>
  </si>
  <si>
    <t>Terrain acquis par un conservatoire d'espaces naturels</t>
  </si>
  <si>
    <t>Le planay</t>
  </si>
  <si>
    <t>Marais Et Tourbières Du Plan De L'Eau</t>
  </si>
  <si>
    <t>Serpoliere</t>
  </si>
  <si>
    <t>La Moutière</t>
  </si>
  <si>
    <t>Réserve nationale de chasse et de faune sauvage</t>
  </si>
  <si>
    <t>Belledonne</t>
  </si>
  <si>
    <t>Marais Du Col De La Valette</t>
  </si>
  <si>
    <t>Marais De La Séa Et Marais Des Citres</t>
  </si>
  <si>
    <t>Le poutet</t>
  </si>
  <si>
    <t>Tourbière De La Petite Lauze</t>
  </si>
  <si>
    <t>Tourbiere De L'Envers Du Vallon Du Quirly</t>
  </si>
  <si>
    <t>Marais Du Plan Des Mains</t>
  </si>
  <si>
    <t>Special Protection Area (Birds Directive)</t>
  </si>
  <si>
    <t>Perron des Encombres</t>
  </si>
  <si>
    <t>Special Areas of Conservation (Habitats Directive)</t>
  </si>
  <si>
    <t>Plateau d'Emparis - Goleon</t>
  </si>
  <si>
    <t>Réseau de zones humides et alluviales des Hurtières</t>
  </si>
  <si>
    <t>Landes, prairies et habitats rocheux du massif du mont Thabor</t>
  </si>
  <si>
    <t>Parc national, zone cœur</t>
  </si>
  <si>
    <t>Vanoise</t>
  </si>
  <si>
    <t>Vanoise [Aire D'Adhésion]</t>
  </si>
  <si>
    <t>Massif de la Lauzière</t>
  </si>
  <si>
    <t>La Vanoise</t>
  </si>
  <si>
    <t>Massif de la Vanoise</t>
  </si>
  <si>
    <t>5(1)(g) Reserve</t>
  </si>
  <si>
    <t>Unnamed WA41696</t>
  </si>
  <si>
    <t>Karijini</t>
  </si>
  <si>
    <t>MtCattlin</t>
  </si>
  <si>
    <t>UNESCO-MAB Biosphere Reserve</t>
  </si>
  <si>
    <t>Fitzgerald</t>
  </si>
  <si>
    <t>NRS Addition - Gazettal in Progress</t>
  </si>
  <si>
    <t>Ravensthorpe Range</t>
  </si>
  <si>
    <t>Overshot Hill</t>
  </si>
  <si>
    <t>New Zealand Aluminium</t>
  </si>
  <si>
    <t>Mataura River</t>
  </si>
  <si>
    <t>Rakiura (offshore)</t>
  </si>
  <si>
    <t>Ruapuke</t>
  </si>
  <si>
    <t>Southern South Island (offshore)</t>
  </si>
  <si>
    <t>Omaui Island Oreti Estuary</t>
  </si>
  <si>
    <t>Bluff Harbour Awarua Bay</t>
  </si>
  <si>
    <t>Stewardship Area</t>
  </si>
  <si>
    <t>Bushy Point</t>
  </si>
  <si>
    <t>Scenic Reserve</t>
  </si>
  <si>
    <t>Motupōhue</t>
  </si>
  <si>
    <t>Hut Site</t>
  </si>
  <si>
    <t>Oreti River</t>
  </si>
  <si>
    <t>Omaui Island</t>
  </si>
  <si>
    <t>Green Point</t>
  </si>
  <si>
    <t>Tiwai Point</t>
  </si>
  <si>
    <t>Dalrymple St, New River Est</t>
  </si>
  <si>
    <t>Toetoes</t>
  </si>
  <si>
    <t>Otatara South</t>
  </si>
  <si>
    <t>Omaui</t>
  </si>
  <si>
    <t>Bluff</t>
  </si>
  <si>
    <t>Seaward Moss</t>
  </si>
  <si>
    <t>Tiwai Spit</t>
  </si>
  <si>
    <t>Awarua Plains</t>
  </si>
  <si>
    <t>Mokomoko</t>
  </si>
  <si>
    <t>Mokomoko Inlet</t>
  </si>
  <si>
    <t>Scenic Reserve - Waghorn</t>
  </si>
  <si>
    <t>Awarua Bay</t>
  </si>
  <si>
    <t>Toetoes Harbour Spit</t>
  </si>
  <si>
    <t>Waituna</t>
  </si>
  <si>
    <t>Titiroa</t>
  </si>
  <si>
    <t>Scientific Reserve</t>
  </si>
  <si>
    <t>Waituna Wetlands</t>
  </si>
  <si>
    <t>Waghorn Waituna</t>
  </si>
  <si>
    <t>Fantail Rise "Scenic"</t>
  </si>
  <si>
    <t>Conservation - Glendinning</t>
  </si>
  <si>
    <t>Walls</t>
  </si>
  <si>
    <t>Conservation - Fantail Rise</t>
  </si>
  <si>
    <t>Wildlife Refuge</t>
  </si>
  <si>
    <t>Awarua Bay Wildlife Refuge</t>
  </si>
  <si>
    <t>Joey's Island</t>
  </si>
  <si>
    <t>Bluff Hill</t>
  </si>
  <si>
    <t>Tikore/Spencer Island</t>
  </si>
  <si>
    <t>Omaui , Invercargill</t>
  </si>
  <si>
    <t>Otatara</t>
  </si>
  <si>
    <t>Open Space QEII National Trust Property</t>
  </si>
  <si>
    <t>P14</t>
  </si>
  <si>
    <t>Open Space Covenant</t>
  </si>
  <si>
    <t>5-13-011</t>
  </si>
  <si>
    <t>5-13-072</t>
  </si>
  <si>
    <t>5-13-096</t>
  </si>
  <si>
    <t>5-13-024</t>
  </si>
  <si>
    <t>5-13-044</t>
  </si>
  <si>
    <t>5-13-041</t>
  </si>
  <si>
    <t>5-13-053</t>
  </si>
  <si>
    <t>5-13-054</t>
  </si>
  <si>
    <t>5-13-139</t>
  </si>
  <si>
    <t>5-13-037</t>
  </si>
  <si>
    <t>5-13-080</t>
  </si>
  <si>
    <t>5-13-210</t>
  </si>
  <si>
    <t>5-13-243</t>
  </si>
  <si>
    <t>5-13-058</t>
  </si>
  <si>
    <t>5-13-256</t>
  </si>
  <si>
    <t>5-13-245</t>
  </si>
  <si>
    <t>5-13-217</t>
  </si>
  <si>
    <t>5-13-027</t>
  </si>
  <si>
    <t>5-13-012</t>
  </si>
  <si>
    <t>5-13-039</t>
  </si>
  <si>
    <t>5-13-279</t>
  </si>
  <si>
    <t>5-13-110</t>
  </si>
  <si>
    <t>5-13-043</t>
  </si>
  <si>
    <t>5-13-079</t>
  </si>
  <si>
    <t>5-13-104</t>
  </si>
  <si>
    <t>5-13-086</t>
  </si>
  <si>
    <t>5-13-074A</t>
  </si>
  <si>
    <t>5-13-112</t>
  </si>
  <si>
    <t>5-13-128</t>
  </si>
  <si>
    <t>5-13-116</t>
  </si>
  <si>
    <t>5-13-084</t>
  </si>
  <si>
    <t>5-13-025</t>
  </si>
  <si>
    <t>5-13-077</t>
  </si>
  <si>
    <t>5-13-047</t>
  </si>
  <si>
    <t>5-13-074B</t>
  </si>
  <si>
    <t>5-13-071</t>
  </si>
  <si>
    <t>5-13-102</t>
  </si>
  <si>
    <t>5-13-038</t>
  </si>
  <si>
    <t>5-13-052</t>
  </si>
  <si>
    <t>5-13-075</t>
  </si>
  <si>
    <t>5-13-046</t>
  </si>
  <si>
    <t>5-13-050</t>
  </si>
  <si>
    <t>5-13-089</t>
  </si>
  <si>
    <t>5-13-026</t>
  </si>
  <si>
    <t>5-13-060</t>
  </si>
  <si>
    <t>5-13-088</t>
  </si>
  <si>
    <t>5-13-171</t>
  </si>
  <si>
    <t>5-13-087</t>
  </si>
  <si>
    <t>5-13-375</t>
  </si>
  <si>
    <t>5-13-396</t>
  </si>
  <si>
    <t>5-13-001</t>
  </si>
  <si>
    <t>OKP</t>
  </si>
  <si>
    <t>Collier Range</t>
  </si>
  <si>
    <t>Birriliburu</t>
  </si>
  <si>
    <t>Olaroz</t>
  </si>
  <si>
    <t>Reserva Provincial Olaroz-Cauchari</t>
  </si>
  <si>
    <t>Sistema de lagunas de Vilama-Pululos</t>
  </si>
  <si>
    <t>Reserva Provincial</t>
  </si>
  <si>
    <t>Alto Andina de la Chinchilla</t>
  </si>
  <si>
    <t>Reserva Provincial de Fauna</t>
  </si>
  <si>
    <t>Olaroz Caucharí</t>
  </si>
  <si>
    <t>Galba Gobi</t>
  </si>
  <si>
    <t>Дархан цаазат газар</t>
  </si>
  <si>
    <t>Gobiin baga /B/</t>
  </si>
  <si>
    <t>Pastoral</t>
  </si>
  <si>
    <t>Millstream Chichester</t>
  </si>
  <si>
    <t>Great Sandy Island</t>
  </si>
  <si>
    <t>Weld Island</t>
  </si>
  <si>
    <t>Cane River</t>
  </si>
  <si>
    <t>Cane River (Mount Minnie and Nanutarra)</t>
  </si>
  <si>
    <t>Port Hedland</t>
  </si>
  <si>
    <t>Port Hedland Saltworks</t>
  </si>
  <si>
    <t>NAP Sainte-Luce - Ambato Atsinanana</t>
  </si>
  <si>
    <t>Côte de Lokaro à Lavanono</t>
  </si>
  <si>
    <t>NAP Tsitongambarika</t>
  </si>
  <si>
    <t>Manambato Atsimo</t>
  </si>
  <si>
    <t>Southern Cape of Madagascar</t>
  </si>
  <si>
    <t>Parc National d'Andohahela - Parcelle I</t>
  </si>
  <si>
    <t>NAP Mandena</t>
  </si>
  <si>
    <t>Reserve de ressource naturel</t>
  </si>
  <si>
    <t>Forêt Naturelle de Tsitongambarika</t>
  </si>
  <si>
    <t>Parc National</t>
  </si>
  <si>
    <t>Andohahela</t>
  </si>
  <si>
    <t>Paysage Harmonieux Protégé</t>
  </si>
  <si>
    <t>Forêt Naturel de Petriky</t>
  </si>
  <si>
    <t>Ambatoatsinanana</t>
  </si>
  <si>
    <t>Mandena</t>
  </si>
  <si>
    <t>Rainforests of the Atsinanana</t>
  </si>
  <si>
    <t>Resolution Copper</t>
  </si>
  <si>
    <t>Lower San Pedro River</t>
  </si>
  <si>
    <t>Wilderness Area</t>
  </si>
  <si>
    <t>Needleseye</t>
  </si>
  <si>
    <t>Superstition Wilderness Water Sources, Plo 5368 Watershed Withdrawal</t>
  </si>
  <si>
    <t>White Canyon</t>
  </si>
  <si>
    <t>San Pedro River</t>
  </si>
  <si>
    <t>Superstition</t>
  </si>
  <si>
    <t>iSimangaliso</t>
  </si>
  <si>
    <t>Ngoye</t>
  </si>
  <si>
    <t>Msunduzi Coastal Thornveld</t>
  </si>
  <si>
    <t>Richards Bay Coast</t>
  </si>
  <si>
    <t>Langepan</t>
  </si>
  <si>
    <t>St Lucia System</t>
  </si>
  <si>
    <t>iSimangaliso Wetland Park</t>
  </si>
  <si>
    <t>Forest Nature Reserve</t>
  </si>
  <si>
    <t>Maphelane Nature Reserve</t>
  </si>
  <si>
    <t>Richards Bay Game Reserve</t>
  </si>
  <si>
    <t>Umlalazi Nature Reserve</t>
  </si>
  <si>
    <t>St. Lucia Game Park</t>
  </si>
  <si>
    <t>Ezigwayini Forest Reserve</t>
  </si>
  <si>
    <t>Ngoye Forest Reserve</t>
  </si>
  <si>
    <t>Dengwini Forest Reserve</t>
  </si>
  <si>
    <t>St. Lucia Park</t>
  </si>
  <si>
    <t>Marine Protected Area</t>
  </si>
  <si>
    <t>iSimangaliso Marine Protected Area</t>
  </si>
  <si>
    <t>uThukela Marine Protected Area</t>
  </si>
  <si>
    <t>Enseleni Nature Reserve</t>
  </si>
  <si>
    <t>Lake Eteza Nature Reserve</t>
  </si>
  <si>
    <t>Reserva Natural de Fauna Silvestre</t>
  </si>
  <si>
    <t>Los Andes</t>
  </si>
  <si>
    <t>Pic de Fon</t>
  </si>
  <si>
    <t>Classified Forest</t>
  </si>
  <si>
    <t>Milo</t>
  </si>
  <si>
    <t>Guirila</t>
  </si>
  <si>
    <t>Pic de Tibe</t>
  </si>
  <si>
    <t>Sorel</t>
  </si>
  <si>
    <t>Plaine inondable de Saint-Barthélemy</t>
  </si>
  <si>
    <t>Réserve nationale de faune des Îles-de-Contrecoeur</t>
  </si>
  <si>
    <t>Saint-Barthélemy et Saint-Joseph-de-Maskinongé Natural Area Under Private Stewardship</t>
  </si>
  <si>
    <t>Île aux Castors (partie) Natural Area Under Private Stewardship</t>
  </si>
  <si>
    <t>Île du Moine Natural Area Under Private Stewardship</t>
  </si>
  <si>
    <t>Île de la Traverse Natural Area Under Private Stewardship</t>
  </si>
  <si>
    <t>Île-de-la-Traverse (partie Caisse) Natural Area Under Private Stewardship</t>
  </si>
  <si>
    <t>Tourbières-de-Lanoraie Ecological Reserve</t>
  </si>
  <si>
    <t>Grande-Île Wildlife Preserve</t>
  </si>
  <si>
    <t>Île-à-la-Perche (partie Péloquin) Natural Area Under Private Stewardship</t>
  </si>
  <si>
    <t>Île au Citron Natural Area Under Private Stewardship</t>
  </si>
  <si>
    <t>fleuve Saint-Laurent. - Île Girodeau la Traverse Muskrat Habitat</t>
  </si>
  <si>
    <t>Île du Milieu Natural Area Under Private Stewardship</t>
  </si>
  <si>
    <t>Baie Lavallière Natural Area Under Private Stewardship</t>
  </si>
  <si>
    <t>Île-à-la-Cavale (partie Sarrazin) Natural Area Under Private Stewardship</t>
  </si>
  <si>
    <t>Île-à-Cochons Natural Area Under Private Stewardship</t>
  </si>
  <si>
    <t>Île-de-Grace (partie Rouillard) Natural Area Under Private Stewardship</t>
  </si>
  <si>
    <t>Île-à-la-Pierre (partie Simard) Natural Area Under Private Stewardship</t>
  </si>
  <si>
    <t>Île Saint-Jean Natural Area Under Private Stewardship</t>
  </si>
  <si>
    <t>Îlet-du-Moulin-à-Vent-de-Contrecoeur Nature Reserve</t>
  </si>
  <si>
    <t>Habitat d'une espèce floristique menacée ou vulnérable</t>
  </si>
  <si>
    <t>Marécage-de-l'Île-Bouchard Habitat Of A Threatened Or Vulnerable Plant Species</t>
  </si>
  <si>
    <t>Marécage-de-la-Grande-Île Habitat Of A Threatened Or Vulnerable Plant Species</t>
  </si>
  <si>
    <t>Tourbière de Saint-Jean Est/Lanoraie (partie Saint-Onge) Natural Area Under Private Stewardship</t>
  </si>
  <si>
    <t>Île-à-la-Pierre (partie Auberge de la Rive) Natural Area Under Private Stewardship</t>
  </si>
  <si>
    <t>tourbière Saint-Jean Est (partie Béland) Natural Area Under Private Stewardship</t>
  </si>
  <si>
    <t>fleuve Saint-Laurent (Île Saint-Ours) Muskrat Habitat</t>
  </si>
  <si>
    <t>fleuve Saint-Laurent (Anse du Moine) Muskrat Habitat</t>
  </si>
  <si>
    <t>St-Laurent, F. - I. Dupas Muskrat Habitat</t>
  </si>
  <si>
    <t>fleuve Saint-Laurent le Banc de Sable Muskrat Habitat</t>
  </si>
  <si>
    <t>Grande Île, la - Berthier Heronry</t>
  </si>
  <si>
    <t>fleuve Saint-Laurent - Lavaltrie Water Fowl Gathering Area</t>
  </si>
  <si>
    <t>fleuve Saint-Laurent (Îles de Verchères) Water Fowl Gathering Area</t>
  </si>
  <si>
    <t>fleuve Saint-Laurent, Lanoraie, Lavaltrie Water Fowl Gathering Area</t>
  </si>
  <si>
    <t>fleuve Saint-Laurent, Lanoraie, Île aux Foins Water Fowl Gathering Area</t>
  </si>
  <si>
    <t>Îles de la Girodeau - Grande Île Water Fowl Gathering Area</t>
  </si>
  <si>
    <t>Île du Milieu - Île de la Commune Water Fowl Gathering Area</t>
  </si>
  <si>
    <t>zone 5, Ouest du lac Saint-Pierre Water Fowl Gathering Area</t>
  </si>
  <si>
    <t>Île du Moine Water Fowl Gathering Area</t>
  </si>
  <si>
    <t>Anse du Fort Water Fowl Gathering Area</t>
  </si>
  <si>
    <t>Îles de Contrecoeur (Suite de 0178) Water Fowl Gathering Area</t>
  </si>
  <si>
    <t>Îles de Contrecoeur (Suite En 0180) Water Fowl Gathering Area</t>
  </si>
  <si>
    <t>fleuve Saint-Laurent (Île Saint-Ours) Water Fowl Gathering Area</t>
  </si>
  <si>
    <t>fleuve Saint-Laurent - Île Plate Muskrat Habitat</t>
  </si>
  <si>
    <t>fleuve Saint-Laurent (Baie des Îlets) Muskrat Habitat</t>
  </si>
  <si>
    <t>fleuve Saint-Laurent (Mare des Joncs Bleues) Muskrat Habitat</t>
  </si>
  <si>
    <t>Marécage-de-l'Île-Lacroix Habitat Of A Threatened Or Vulnerable Plant Species</t>
  </si>
  <si>
    <t>fleuve Saint-Laurent (Îles de Contrecoeur) Muskrat Habitat</t>
  </si>
  <si>
    <t>fleuve Saint-Laurent - Île aux Liards Muskrat Habitat</t>
  </si>
  <si>
    <t>fleuve Saint-Laurent - Île à l'Aigle Muskrat Habitat</t>
  </si>
  <si>
    <t>fleuve Saint-Laurent - Île Mîlette Muskrat Habitat</t>
  </si>
  <si>
    <t>fleuve Saint-Laurent (Île Lapierre) Muskrat Habitat</t>
  </si>
  <si>
    <t>baie Saint-François (parties Lachapelle / Autotte) Natural Area Under Private Stewardship</t>
  </si>
  <si>
    <t>Île de Grace Natural reserve</t>
  </si>
  <si>
    <t>Tourbière de Lanoraie (partie Lajeunesse) Natural Area Under Private Stewardship</t>
  </si>
  <si>
    <t>Écosystème forestier exceptionnel : Forêt ancienne</t>
  </si>
  <si>
    <t>Lac Saint-Pierre Old-Growth Forest</t>
  </si>
  <si>
    <t>Contrecoeur (partie du boisé de la Colonie des Grèves) Natural Area Under Private Stewardship</t>
  </si>
  <si>
    <t>Tourbière-Saint-Jean-Est Natural reserve</t>
  </si>
  <si>
    <t>Grande Île (partie Bouchard) Natural Area Under Private Stewardship</t>
  </si>
  <si>
    <t>Île-de-Grâce (partie Latraverse) Natural Area Under Private Stewardship</t>
  </si>
  <si>
    <t>Île-de-Grâce (partie Ducharme) Natural Area Under Private Stewardship</t>
  </si>
  <si>
    <t>Tourbière de Lanoraie (partie Boisjoly 1) Natural Area Under Private Stewardship</t>
  </si>
  <si>
    <t>Colonie des Grèves de Contrecoeur (partie Morin) Natural Area Under Private Stewardship</t>
  </si>
  <si>
    <t>Colonie des Grèves de Contrecoeur (phase II) Natural Area Under Private Stewardship</t>
  </si>
  <si>
    <t>Île-à-la-Pierre (partie Ducharme/Antaya) Natural Area Under Private Stewardship</t>
  </si>
  <si>
    <t>Île-à-la-Pierre (partie Salvail) Natural Area Under Private Stewardship</t>
  </si>
  <si>
    <t>Île-à-la-Pierre (partie Cournoyer) Natural Area Under Private Stewardship</t>
  </si>
  <si>
    <t>Île-à-la-Pierre (partie Lizotte) Natural Area Under Private Stewardship</t>
  </si>
  <si>
    <t>Île-à-la-Perche (partie Lamothe/Beaucage) Natural Area Under Private Stewardship</t>
  </si>
  <si>
    <t>tourbière de Lanoraie (partie Corey/Rolland/Pagé) Natural Area Under Private Stewardship</t>
  </si>
  <si>
    <t>Île-de-Grace (partie Agro-Bayonne Enr) Natural Area Under Private Stewardship</t>
  </si>
  <si>
    <t>Marie-France-Pelletier Natural reserve</t>
  </si>
  <si>
    <t>Île-de-Grâce (partie Fabrique) Natural Area Under Private Stewardship</t>
  </si>
  <si>
    <t>Île-de-Grâce (partie Cournoyer) Natural Area Under Private Stewardship</t>
  </si>
  <si>
    <t>Île-de-Grâce (partie Péloquin) Natural Area Under Private Stewardship</t>
  </si>
  <si>
    <t>Île-de-Grâce (partie Gouin-Cournoyer) Natural Area Under Private Stewardship</t>
  </si>
  <si>
    <t>Île Bouchard (partie Chaussé) Natural Area Under Private Stewardship</t>
  </si>
  <si>
    <t>Île Bouchard (partie Lescault) Natural Area Under Private Stewardship</t>
  </si>
  <si>
    <t>Tourbière de Lanoraie (partie ferme Daniel Coutu Inc.) Natural Area Under Private Stewardship</t>
  </si>
  <si>
    <t>Tourbière de Lanoraie (partie Parent) Natural Area Under Private Stewardship</t>
  </si>
  <si>
    <t>Tourbière de Lanoraie (partie Lajeunesse-Lessard) Natural Area Under Private Stewardship</t>
  </si>
  <si>
    <t>Tourbière de Lanoraie (partie Bibeau/Maistre/Pagé/Bonin/Ferland Natural Area Under Private Stewardship</t>
  </si>
  <si>
    <t>Réserve nationale de faune</t>
  </si>
  <si>
    <t>Îles de Contrecoeur National Wildlife Area</t>
  </si>
  <si>
    <t>Monts-Valin National Park (Québec)</t>
  </si>
  <si>
    <t>Lac-des-Elfes Nature Reserve</t>
  </si>
  <si>
    <t>02352R038 Biological Refuge</t>
  </si>
  <si>
    <t>Wik</t>
  </si>
  <si>
    <t>Steve Irwin Wildlife Reserve</t>
  </si>
  <si>
    <t>Jardine River</t>
  </si>
  <si>
    <t>Pine River Bay</t>
  </si>
  <si>
    <t>West Cape York</t>
  </si>
  <si>
    <t>Orange Coast Wetlands</t>
  </si>
  <si>
    <t>Bolsa Chica</t>
  </si>
  <si>
    <t>Palos Verdes</t>
  </si>
  <si>
    <t>Pier 400 Tern Colony (formerly Terminal Island)</t>
  </si>
  <si>
    <t>Seal Beach National Wildlife Refuge</t>
  </si>
  <si>
    <t>Linden H. Chandler</t>
  </si>
  <si>
    <t>Point Vicente State Marine Conservation Area</t>
  </si>
  <si>
    <t>Abalone Cove State Marine Conservation Area</t>
  </si>
  <si>
    <t>Bolsa Bay State Marine Conservation Area</t>
  </si>
  <si>
    <t>Point Fermin Marine Life Refuge</t>
  </si>
  <si>
    <t>Nature Park</t>
  </si>
  <si>
    <t>George F Canyon Nature Park a</t>
  </si>
  <si>
    <t>Nature Preserve</t>
  </si>
  <si>
    <t>Forrestal</t>
  </si>
  <si>
    <t>Portuguese Bend</t>
  </si>
  <si>
    <t>White Point</t>
  </si>
  <si>
    <t>Linden H. Chandler Preserve - RHE</t>
  </si>
  <si>
    <t>Madrona Marsh</t>
  </si>
  <si>
    <t>Three Sisters</t>
  </si>
  <si>
    <t>Reserve</t>
  </si>
  <si>
    <t>Upper Filiorum</t>
  </si>
  <si>
    <t>Golden Shore Marine Biological Reser</t>
  </si>
  <si>
    <t>Jack Dunster Marine Biological</t>
  </si>
  <si>
    <t>Ocean Trails</t>
  </si>
  <si>
    <t>Natural Area</t>
  </si>
  <si>
    <t>Deane Dana Friendship</t>
  </si>
  <si>
    <t>Vicente Bluffs</t>
  </si>
  <si>
    <t>Vista del Norte</t>
  </si>
  <si>
    <t>Shoreline</t>
  </si>
  <si>
    <t>Palos Verdes Shoreline</t>
  </si>
  <si>
    <t>Wilderness Park</t>
  </si>
  <si>
    <t>Hopkins</t>
  </si>
  <si>
    <t>Marina</t>
  </si>
  <si>
    <t>Wetland</t>
  </si>
  <si>
    <t>Willows</t>
  </si>
  <si>
    <t>Wetlands</t>
  </si>
  <si>
    <t>Deforest Wetlands (Undeveloped)</t>
  </si>
  <si>
    <t>Los Cerritos</t>
  </si>
  <si>
    <t>Private Conservation</t>
  </si>
  <si>
    <t>Comstock South LLC HOA</t>
  </si>
  <si>
    <t>Hilltop LLC HOA</t>
  </si>
  <si>
    <t>Dominguez Gap</t>
  </si>
  <si>
    <t>Bixby Village HOA</t>
  </si>
  <si>
    <t>National Monument</t>
  </si>
  <si>
    <t>California Coastal</t>
  </si>
  <si>
    <t>Winu</t>
  </si>
  <si>
    <t>Mandora Marsh and Anna Plains</t>
  </si>
  <si>
    <t>Eighty Mile Beach</t>
  </si>
  <si>
    <t>Martu</t>
  </si>
  <si>
    <t>Eighty-mile Beach</t>
  </si>
  <si>
    <t>Kujungurru Warrarn</t>
  </si>
  <si>
    <t>Walyarta</t>
  </si>
  <si>
    <t>Nyangumarta Warrarn</t>
  </si>
  <si>
    <t>Yarwun</t>
  </si>
  <si>
    <t>Rundle Range</t>
  </si>
  <si>
    <t>Fish Habitat Area (A)</t>
  </si>
  <si>
    <t>Fitzroy River (Rev.1)</t>
  </si>
  <si>
    <t xml:space="preserve">The above table details the Protected Areas and Key Biodiversity Areas within and surrounding (within 20 km) current Rio Tinto landholdings. Data is derived from the World Database of Protected Areas (2025) and the Key Biodiversity Areas Database (2025), accessed through the UN Environment World Conservation Monitoring Centre (WCMC) and validated under licence from the Integrated Biodiversity Assessment Tool (IBAT). </t>
  </si>
  <si>
    <t>Total number of Critically Endangered, Endangered, and Vulnerable IUCN Red List species with ranges that overlap with Rio Tinto operating assets.</t>
  </si>
  <si>
    <t>IUCN Red List Species</t>
  </si>
  <si>
    <t>Critically Endangered</t>
  </si>
  <si>
    <t>Endangered</t>
  </si>
  <si>
    <t>Vulnerable</t>
  </si>
  <si>
    <t>United Kingdom</t>
  </si>
  <si>
    <t>DSL Dampier</t>
  </si>
  <si>
    <t>Dubuc/PLS</t>
  </si>
  <si>
    <t>France</t>
  </si>
  <si>
    <t>Mesa H</t>
  </si>
  <si>
    <t>Paraburdoo</t>
  </si>
  <si>
    <t>Tom Price</t>
  </si>
  <si>
    <t>UTB</t>
  </si>
  <si>
    <t>Utilities</t>
  </si>
  <si>
    <t>China</t>
  </si>
  <si>
    <t>Zhangjiagang</t>
  </si>
  <si>
    <t>Only species listed in the International Union for Conservation of Nature Red List (IUCN Red List, 2025) are included.</t>
  </si>
  <si>
    <t>As there is geographic bias in where species on the IUCN Red List have been assessed, a direct comparison between assets is not possible.</t>
  </si>
  <si>
    <t>Data was provided by UN Environment Program's (UNEP) World Conservation Monitoring Centre (WCMC) and validated under licence from the Integrated Biodiversity Assessment Tool (IBAT).</t>
  </si>
  <si>
    <t>Species ranges: All asset land holdings were buffered by 50km.</t>
  </si>
  <si>
    <t>Assets may have more accurate data on Red List species from studies and monitoring completed at the asset.</t>
  </si>
  <si>
    <t>2025 total species counts may differ from 2024 data for 2 primary reasons: 1. The IUCN Red List was updated in November 2025, 2. Rio Tinto total landholdings data was used to determine asset boundaries, this spatial data was updated for improved accuracy in 2025.</t>
  </si>
  <si>
    <t>The product groups above represent recent (2025) changes in asset organisation, including Minerals assets moving to Commercial, the newly combined scope of Aluminium and Lithium and several assets transitioning into operations or Closure.</t>
  </si>
  <si>
    <t>Water is essential to life. It is inherently linked to healthy, thriving ecosystems and communities, and holds spiritual significance to Indigenous and land-connected Peoples all over the world. It is also an essential resource for our operations, enabling access to orebodies and processing of ore to provide the materials the world needs. As water is a finite shared resource, responsible water stewardship is critical to our business’s success. Protecting water ensures it remains available and clean for the ecosystems and communities that depend on it, and for stable and sustainable operations to continue for generations. 
Our Group water balance outlines where water was withdrawn from, discharged to, recycled, or reused and consumed at our operations. The reported categories correlate with the requirements of ICMM and the Global Reporting Initiative. We also report on our aggregated water balance for sites in water-stressed areas. We assess water stress using the World Resources Institute’s Aqueduct Water Risk Atlas mapping tool.</t>
  </si>
  <si>
    <t>Water - performance data (2025-2021), in GL</t>
  </si>
  <si>
    <t>Operational withdrawals (by source)</t>
  </si>
  <si>
    <t>Surface water</t>
  </si>
  <si>
    <t>Groundwater</t>
  </si>
  <si>
    <t>Marine</t>
  </si>
  <si>
    <t>Municipal</t>
  </si>
  <si>
    <t>Third party</t>
  </si>
  <si>
    <t>Entrained in ore</t>
  </si>
  <si>
    <t>Operational withdrawals (by quality)</t>
  </si>
  <si>
    <t>Category 1</t>
  </si>
  <si>
    <t>Category 2</t>
  </si>
  <si>
    <t>Category 3</t>
  </si>
  <si>
    <t>Other managed water withdrawals (by quality)</t>
  </si>
  <si>
    <t>Total discharges (by destination)</t>
  </si>
  <si>
    <t>Groundwater and seepage</t>
  </si>
  <si>
    <t>Total discharges (by quality)</t>
  </si>
  <si>
    <t>Total consumption</t>
  </si>
  <si>
    <t>Evaporation and other losses</t>
  </si>
  <si>
    <t>Entrained in product and process waste</t>
  </si>
  <si>
    <t>Recycled/reused</t>
  </si>
  <si>
    <t>Change in storage</t>
  </si>
  <si>
    <t>Increase in storage (water balance outflow)</t>
  </si>
  <si>
    <t>Decrease in storage (water balance inflow)</t>
  </si>
  <si>
    <t>Hydropower</t>
  </si>
  <si>
    <t>Definition of operational withdrawals, other managed water, total discharges, consumption, recycled/reused, change in storage and water quality are as per the Water Reporting: Good Practice Guide, 2nd Edition (ICMM, 2021). Refer to Appendix A of the ICMM water reporting guide for equivalency with other reporting standards, including those from the Minerals Council of Australia and Global Reporting Initiative. Reported values for these metrics exclude hydropower and brine (shown separately). Change in storage does not include fluctuations in water inventory within evaporation ponds, aquifers, or the interstitial pores of emplaced waste rock and tailings. Discharges to groundwater includes seepage.</t>
  </si>
  <si>
    <t>The sum of the categories may be slightly different to the Rio Tinto total due to rounding.</t>
  </si>
  <si>
    <t>Aggregated totals are the sum of data for all assets within the reporting group. No adjustments have been applied to discount water that moves between assets within the same reporting group. Some totals may therefore be conservatively stated.</t>
  </si>
  <si>
    <t>Reported data for 2025 includes water data for recently acquired Lithium assets (not brine, shown separately). Data for the divested Lake MacLeod salt asset is included in 2021-2024 but not 2025.</t>
  </si>
  <si>
    <t>Methodology improvements have resulted in changes to historically reported volumes for: Australia Salt climate inflows &amp; outflows and marine discharges (all Category 3 quality water); Africa Titanium recycled/reused volumes, and Closure Australia changes to estimates and classifications for runoff, discharge and consumption (Category 1 and 2 quality water).</t>
  </si>
  <si>
    <t>Brine</t>
  </si>
  <si>
    <t>Our South American lithium operations extract and process brine to produce lithium products. Brine is far more saline than seawater and has ore-like properties that make it relevant for production and resource reporting. Brine is also a fluid and, where collocated with water, has environmental relevance, so we are reporting our withdrawal volumes below, alongside but separate to our water performance data. Brine consumption and discharge volumes are not included in our 2025 disclosure. We will review our water and brine reporting approach as we continue integrating newly acquired lithium assets into our business.</t>
  </si>
  <si>
    <t>Brine - withdrawal data (2025-2021), in GL</t>
  </si>
  <si>
    <t>-</t>
  </si>
  <si>
    <t>Note: Performance data for newly acquired lithium assets not shown prior to 2025.</t>
  </si>
  <si>
    <t>Water performance breakdown (2025)</t>
  </si>
  <si>
    <t>Summary water metrics by commodity and region (in GL), excluding hydropower and brine</t>
  </si>
  <si>
    <t>Operational water withdrawals, by source</t>
  </si>
  <si>
    <t>Other managed water withdrawals, by source</t>
  </si>
  <si>
    <t>Discharges, by destination</t>
  </si>
  <si>
    <t>Other metrics</t>
  </si>
  <si>
    <t>Commodity</t>
  </si>
  <si>
    <t>Consumption</t>
  </si>
  <si>
    <t>Recycle/reuse</t>
  </si>
  <si>
    <t>UK</t>
  </si>
  <si>
    <t>Shipping</t>
  </si>
  <si>
    <t>Global</t>
  </si>
  <si>
    <t>Exploration</t>
  </si>
  <si>
    <t>Group Total</t>
  </si>
  <si>
    <t>Assets are grouped by commodity type, not by Rio Tinto product group. Related commodities are grouped (eg Aluminium includes Bauxite, Alumina, Aluminium assets).</t>
  </si>
  <si>
    <t>Definition of operational withdrawals, other managed water, total discharges, consumption, recycled/reused, change in storage and water quality are as per the Water Reporting: Good Practice Guide, 2nd Edition (ICMM, 2021). Refer to Appendix A of the ICMM water reporting guide for equivalency with other reporting standards, including those from the Minerals Council of Australia and Global Reporting Initiative. Reported values for these metrics exclude hydropower and brine. Discharges to groundwater includes seepage.</t>
  </si>
  <si>
    <t xml:space="preserve">Methodology improvements have resulted in changes to historically reported volumes for a small number of assets. For comparability, restated reference 2024 values include: Salt (Australia) total operational withdrawal 527 GL (surface water component 25 GL), Discharge 10 GL (marine component 9 GL), and Consumption 519 GL; Africa Titanium recycling/reuse (85 GL); and Closure Australia total operational withdrawal 16 GL (surface water component 15 GL), Other Managed Water Surface 3 GL, Total discharge 12 GL (surface water component 10 GL), Consumption 7 GL. </t>
  </si>
  <si>
    <t>Water balance - ICMM format (2025 data), excluding hydropower and brine</t>
  </si>
  <si>
    <t>Volume of water by quality (units: GL)</t>
  </si>
  <si>
    <t>ICMM high quality</t>
  </si>
  <si>
    <t>ICMM low quality</t>
  </si>
  <si>
    <t>Inflow/outflow</t>
  </si>
  <si>
    <t>Metric</t>
  </si>
  <si>
    <t>Source/destination/type</t>
  </si>
  <si>
    <t>Cat 1</t>
  </si>
  <si>
    <t>Cat 2</t>
  </si>
  <si>
    <t>Cat 3</t>
  </si>
  <si>
    <t>Total (GL)</t>
  </si>
  <si>
    <t>All sites</t>
  </si>
  <si>
    <t>Inflow</t>
  </si>
  <si>
    <t>Operational water 
withdrawal</t>
  </si>
  <si>
    <t>Third-party water</t>
  </si>
  <si>
    <t>Sub-total</t>
  </si>
  <si>
    <t>Other managed water (OMW) withdrawal</t>
  </si>
  <si>
    <t>Operational water + OMW sub-total</t>
  </si>
  <si>
    <t>Net decrease in storage (water balance inflow)</t>
  </si>
  <si>
    <t>Total inflow</t>
  </si>
  <si>
    <t>Outflow</t>
  </si>
  <si>
    <t>Total discharge*</t>
  </si>
  <si>
    <t>Supply to third party</t>
  </si>
  <si>
    <t>Entrainment (product/waste)</t>
  </si>
  <si>
    <t>Discharge + consumption sub-total</t>
  </si>
  <si>
    <t>Net increase in storage (water balance outflow)</t>
  </si>
  <si>
    <t>Total outflow</t>
  </si>
  <si>
    <t>Other Metrics</t>
  </si>
  <si>
    <t>Operational water recycled/reused</t>
  </si>
  <si>
    <t>Operational water use</t>
  </si>
  <si>
    <t>Sites in water stressed areas</t>
  </si>
  <si>
    <t>Entrainment  (product/waste)</t>
  </si>
  <si>
    <t>Value</t>
  </si>
  <si>
    <t>Number of sites</t>
  </si>
  <si>
    <t>Proportion of sites</t>
  </si>
  <si>
    <t>Sites in water stressed areas have a 2030 water stress rating of "high", "extremely high" or "arid and low water use as assessed in the WRI Aqueduct Water Risk Atlas (wri.org/aqueduct). The reported number of sites includes projects - refer to the water profiling data page of the Fact Book for the breakdown. Note the underlying asset list is different in 2025 compared to 2024 due to acquisitions (Lithium) and divestments (Lake MacLeod salt).</t>
  </si>
  <si>
    <t>Metrics for S&amp;P Global Corporate Sustainability Assessment, in GL (Million cubic metres)</t>
  </si>
  <si>
    <t>Question reference</t>
  </si>
  <si>
    <t>Q 2.4.2</t>
  </si>
  <si>
    <t>A. Water withdrawal (excluding saltwater)</t>
  </si>
  <si>
    <t>B. Water discharge (excluding saltwater)</t>
  </si>
  <si>
    <t>C. Total net fresh water consumption</t>
  </si>
  <si>
    <t>Q 2.4.3</t>
  </si>
  <si>
    <t xml:space="preserve">Total net freshwater consumption in water stressed areas </t>
  </si>
  <si>
    <t>Q 2.4.5</t>
  </si>
  <si>
    <t>No. of production plants in last FY in water-stressed areas</t>
  </si>
  <si>
    <t>Total no. of production plants in last FY</t>
  </si>
  <si>
    <t>% of production plants in last FY in water-stressed areas</t>
  </si>
  <si>
    <t>Table structure and metric definitions per 2023 S&amp;P CSA methodology</t>
  </si>
  <si>
    <t>Withdrawals are freshwater (taken as equivalent to Cat 1), and include operational water and other managed water, excluding hydropower</t>
  </si>
  <si>
    <t xml:space="preserve">Net freshwater consumption for 2.4.3 discounts water not returned to same source, resulting in differences versus ICMM format table </t>
  </si>
  <si>
    <t>See notes above regarding water stress classification.</t>
  </si>
  <si>
    <t>Selected metrics for United Nations Global Compact Communication of Progress questionnaire, in ML</t>
  </si>
  <si>
    <t>E13</t>
  </si>
  <si>
    <t>Water withdrawals, total</t>
  </si>
  <si>
    <t>Water withdrawals, fresh surface water</t>
  </si>
  <si>
    <t>Water withdrawals, groundwater</t>
  </si>
  <si>
    <t>Water withdrawals, brackish surface water / seawater</t>
  </si>
  <si>
    <t>Water withdrawals, produced water</t>
  </si>
  <si>
    <t>Water withdrawals, third-party water</t>
  </si>
  <si>
    <t>Percentage of water withdrawn in regions with high or extremely high water stress</t>
  </si>
  <si>
    <t>Water consumption, total</t>
  </si>
  <si>
    <t>Percentage of water consumed in regions with high or extremely high water stress</t>
  </si>
  <si>
    <t>Mapping of ICMM format data against UNGC metrics: freshwater taken as equivalent to Cat 1 and brackish as Cat 2/3; municipal withdrawals counted as surface water; produced water taken as equivalent to water entrained in ore. All withdrawals are based on operational and other managed water withdrawals. Water stressed definition includes "arid and low water use" datapoints. Reported values for these metrics exclude hydropower and brine.</t>
  </si>
  <si>
    <t>Reported values are rounded gigalitres (GL), expressed as megalitres (ML).</t>
  </si>
  <si>
    <t>Water profling data by asset</t>
  </si>
  <si>
    <t>Water risk profile rating (2025) and WRI 2030 catchment water stress by asset</t>
  </si>
  <si>
    <t>WRI Water Risk Atlas</t>
  </si>
  <si>
    <t>Water risk profile rating by risk category</t>
  </si>
  <si>
    <t>2030 water stress</t>
  </si>
  <si>
    <t>Water
resources</t>
  </si>
  <si>
    <t>Quantity and
 quality</t>
  </si>
  <si>
    <t>Dewatering</t>
  </si>
  <si>
    <t>Long-term obligations</t>
  </si>
  <si>
    <t>Low</t>
  </si>
  <si>
    <t>L</t>
  </si>
  <si>
    <t>H</t>
  </si>
  <si>
    <t>n/a</t>
  </si>
  <si>
    <t>M</t>
  </si>
  <si>
    <t>BC Works</t>
  </si>
  <si>
    <t>Energie Electrique</t>
  </si>
  <si>
    <t>Grand Baie</t>
  </si>
  <si>
    <t>Laterriere</t>
  </si>
  <si>
    <t>SPL Treatment Plant</t>
  </si>
  <si>
    <t>Strathcona</t>
  </si>
  <si>
    <t>High</t>
  </si>
  <si>
    <t>VH</t>
  </si>
  <si>
    <t>Saint Jean LRF</t>
  </si>
  <si>
    <t>Low-Medium</t>
  </si>
  <si>
    <t>Mt Cattlin</t>
  </si>
  <si>
    <t>not assessed</t>
  </si>
  <si>
    <t>Medium-High</t>
  </si>
  <si>
    <t>Narahai</t>
  </si>
  <si>
    <t>Namaska, Becancour (Project)</t>
  </si>
  <si>
    <t>Namaska, Whabouchi (Project)</t>
  </si>
  <si>
    <t>Galaxy, James Bay (Project)</t>
  </si>
  <si>
    <t>Europe &amp; UK</t>
  </si>
  <si>
    <t>Jadar (Project)</t>
  </si>
  <si>
    <t>Fénix / Salar Del Hombre Muerto</t>
  </si>
  <si>
    <t>Olaroz / Salar Del Jujuy</t>
  </si>
  <si>
    <t>Güemes</t>
  </si>
  <si>
    <t>Rincon (Project)</t>
  </si>
  <si>
    <t>Cauchari (Project)</t>
  </si>
  <si>
    <t>Sal de Vida (Project)</t>
  </si>
  <si>
    <t>Salares Altoandinos (Project)</t>
  </si>
  <si>
    <t>Arid and Low Water Use</t>
  </si>
  <si>
    <t>Salar de Maricunga (Project)</t>
  </si>
  <si>
    <t>United States</t>
  </si>
  <si>
    <t>Bessemer City</t>
  </si>
  <si>
    <t>Winu (Project)</t>
  </si>
  <si>
    <t>Kennecott Utah Copper</t>
  </si>
  <si>
    <t>Resolution (Project)</t>
  </si>
  <si>
    <t>Simandou (Project)</t>
  </si>
  <si>
    <t>Greater Brockman</t>
  </si>
  <si>
    <t>Greater Hope Downs</t>
  </si>
  <si>
    <t>Robe Valley</t>
  </si>
  <si>
    <t>Rhodes Ridge (Project)</t>
  </si>
  <si>
    <t>Other (Salt)</t>
  </si>
  <si>
    <t>Other (Borates)</t>
  </si>
  <si>
    <t>EU Ops (Coudekerque, Rotterdam, Nules)</t>
  </si>
  <si>
    <t>Extremely High</t>
  </si>
  <si>
    <t>Owens Lake</t>
  </si>
  <si>
    <t>Other (Diamonds)</t>
  </si>
  <si>
    <t>Other (Fe &amp; Ti)</t>
  </si>
  <si>
    <t>Suzhou</t>
  </si>
  <si>
    <t>QMM</t>
  </si>
  <si>
    <t>Richards Bay</t>
  </si>
  <si>
    <t>Mutamba (Project)</t>
  </si>
  <si>
    <t>HSP</t>
  </si>
  <si>
    <t>Other (Scandium)</t>
  </si>
  <si>
    <t>Burra (Project)</t>
  </si>
  <si>
    <t>Other (Closure)</t>
  </si>
  <si>
    <t>Water stress notes:</t>
  </si>
  <si>
    <t xml:space="preserve"> Legend</t>
  </si>
  <si>
    <t>Water stress ratings from WRI Aqueduct Water Risk Atlas, for 2030 horizon (wri.org/aqueduct).</t>
  </si>
  <si>
    <t>Consequence</t>
  </si>
  <si>
    <t>Medium</t>
  </si>
  <si>
    <t>Very high</t>
  </si>
  <si>
    <t>n/a: not applicable</t>
  </si>
  <si>
    <t>Water risk framework notes:</t>
  </si>
  <si>
    <t>Water stress</t>
  </si>
  <si>
    <t>2030 water stress rating of "high", "extremely high" or "arid and low water use as assessed in the WRI Aqueduct Water Risk Atlas (wri.org/aqueduct).</t>
  </si>
  <si>
    <t>We have developed a water risk framework that we use to consistently identify, assess, manage and communicate water risk across our portfolio. It covers four water risk categories (see AR for examples).</t>
  </si>
  <si>
    <t>Water resources</t>
  </si>
  <si>
    <t>Regarding our water withdrawals for supply purposes - is there enough water available for environment needs, community needs and our operational use?</t>
  </si>
  <si>
    <r>
      <rPr>
        <u/>
        <sz val="9"/>
        <color theme="1"/>
        <rFont val="Arial"/>
        <family val="2"/>
      </rPr>
      <t>Quantity and quality</t>
    </r>
    <r>
      <rPr>
        <sz val="9"/>
        <color theme="1"/>
        <rFont val="Arial"/>
        <family val="2"/>
      </rPr>
      <t xml:space="preserve"> </t>
    </r>
  </si>
  <si>
    <t>Regarding surface water management, discharges and seepage management - does the way we manage water on site, or discharge excess water, cause environmental impacts or operational constraints?</t>
  </si>
  <si>
    <r>
      <rPr>
        <u/>
        <sz val="9"/>
        <color theme="1"/>
        <rFont val="Arial"/>
        <family val="2"/>
      </rPr>
      <t>Dewatering</t>
    </r>
    <r>
      <rPr>
        <sz val="9"/>
        <color theme="1"/>
        <rFont val="Arial"/>
        <family val="2"/>
      </rPr>
      <t xml:space="preserve"> </t>
    </r>
  </si>
  <si>
    <t>Regarding groundwater withdrawals to safely depressurise and access below water table orebodies - does the removal of water from the operational areas of our sites impact regional aquifers or our mine plans?</t>
  </si>
  <si>
    <r>
      <rPr>
        <u/>
        <sz val="9"/>
        <color theme="1"/>
        <rFont val="Arial"/>
        <family val="2"/>
      </rPr>
      <t>Long-term obligations</t>
    </r>
    <r>
      <rPr>
        <sz val="9"/>
        <color theme="1"/>
        <rFont val="Arial"/>
        <family val="2"/>
      </rPr>
      <t xml:space="preserve"> </t>
    </r>
  </si>
  <si>
    <t>A longer-term view on the above categories eg post-mining - do our operational activities generate long-term or ongoing obligations related to water?</t>
  </si>
  <si>
    <t xml:space="preserve">Our Group water risk profile shows the level of exposure against each of the 4 risk categories as rated in 2025 for our operating assets and active closure sites, excluding projects and recent lithium acquisition sites. Scores are on a relative scale and reflect the maximum potential consequence or impact on our operation or on local receptors associated with the activity. Scores are before likelihood or risk mitigation. </t>
  </si>
  <si>
    <t>Mine tailings disclosure table  - 5 August 2025</t>
  </si>
  <si>
    <t>1. Tailings facility name/identifier</t>
  </si>
  <si>
    <t>2. Location</t>
  </si>
  <si>
    <t>3. a) Ownership</t>
  </si>
  <si>
    <t>3. b) Partners</t>
  </si>
  <si>
    <t>3. c) Owner company</t>
  </si>
  <si>
    <t>3. d) Operator company</t>
  </si>
  <si>
    <t xml:space="preserve">4. Status </t>
  </si>
  <si>
    <t>5. Date of initial operation</t>
  </si>
  <si>
    <t xml:space="preserve">6. Is the Dam currently operated or closed as per currently approved design? </t>
  </si>
  <si>
    <t xml:space="preserve">7. Raising method </t>
  </si>
  <si>
    <t>8. Current Maximum Height (m)</t>
  </si>
  <si>
    <t>9. Current Tailings Storage Impoundment Volume (m3)</t>
  </si>
  <si>
    <t>10. Planned Tailings Storage Impoundment Volume in 5 years time (m3)</t>
  </si>
  <si>
    <t>11. Most recent Independent Expert Review</t>
  </si>
  <si>
    <t xml:space="preserve">12. Do you have full and complete relevant engineering records including design, construction, operation, maintenance and/or closure? </t>
  </si>
  <si>
    <t>13. What is your hazard categorisation of this facility, based on consequence of failure?</t>
  </si>
  <si>
    <t xml:space="preserve">14. What guideline do you follow for the classification system? </t>
  </si>
  <si>
    <t>15. Has this facility, at any point in its history, failed to be confirmed or certified as stable, or experienced notable stability concerns, as identified by an independent engineer (even if later certified as stable by the same or a different firm)?</t>
  </si>
  <si>
    <t xml:space="preserve">16. Do you have internal/in house engineering specialist oversight of this facility? Or do you have external engineering support for this purpose? </t>
  </si>
  <si>
    <t xml:space="preserve">17. Has a formal analysis of the downstream impact on communities, ecosystems and critical infrastructure in the event of catastrophic failure been undertaken and to reflect final conditions? If so, when did this assessment take place? </t>
  </si>
  <si>
    <t>18. Is there a) a closure plan in place for this dam, and b) does it include long term monitoring?</t>
  </si>
  <si>
    <t>19. Have you, or do you plan to assess your tailings facilities against the impact of more regular extreme weather events as a result of climate change, e.g. over the next two years?</t>
  </si>
  <si>
    <t>20. Any other relevant information and supporting documentation.</t>
  </si>
  <si>
    <t>21. GISTM tailings disclosure.</t>
  </si>
  <si>
    <t>Please identify every tailings storage facility and identify if there are multiple dams (saddle or secondary dams) within that facility. Please provide details of these within question 20.</t>
  </si>
  <si>
    <t>Please provide Long/Lat coordinates</t>
  </si>
  <si>
    <t>Please specify: Owned and Operated, Subsidiary, JV, NOJV</t>
  </si>
  <si>
    <t>Please specify: Active, Inactive/Care and Maintenance, Closed etc.
We take closed to mean: a closure plan was developed and approved by the relevant local government agency, and key stakeholders were involved in its development; a closed facility means the noted approved closure plan was fully implemented or the closure plan is in the process of being implemented. A facility that is inactive or under C&amp;M is not considered closed until such time a closure plan has been implemented.</t>
  </si>
  <si>
    <t xml:space="preserve">(date) </t>
  </si>
  <si>
    <t>Yes/No. If 'No', more information can be provided in the answer to Q20</t>
  </si>
  <si>
    <t>Note: Upstream, Centerline, Modified Centreline, Downstream, Landform, Other.</t>
  </si>
  <si>
    <t>Note: Please disclose in metres</t>
  </si>
  <si>
    <t>Note: (m3 as of March 2019)</t>
  </si>
  <si>
    <t>(m3 as planned for January 2024)</t>
  </si>
  <si>
    <t>(date) For this question we take ‘Independent’ to mean a
suitably qualified individual or team, external to the Operation, that does not direct the design or construction work for that facility.</t>
  </si>
  <si>
    <t>(Yes or No) We take the word “relevant” here to mean that you have all necessary documents to make an informed and substantiated decision on the safety of the dam, be it an old facility, or an acquisition, or legacy site. More information can be provided in your answer to Q20</t>
  </si>
  <si>
    <t>Refer to Annex 2 of the Global Industry Standard on Tailings Management for classification categories and criteria.</t>
  </si>
  <si>
    <t>(Yes or No) We note that this will depend on factors including local legislation that are not necessarily tied to best practice. As such, and because remedial action may have been taken, a “Yes” answer may not indicate heightened risk.
Stability concerns might include toe seepage, dam movement, overtopping, spillway failure, piping etc. If yes, have appropriately designed and reviewed mitigation actions been implemented?
We also note that this question does not bear upon the appropriateness of the criteria, but rather the stewardship levels of the facility or the dam. Additional comments/information may be supplied in your answer to Q20.</t>
  </si>
  <si>
    <t>Note: Answers may be "Both".</t>
  </si>
  <si>
    <t>Note: Please answer 'yes' or 'no', and if 'yes', provide a date.</t>
  </si>
  <si>
    <t>Please answer both parts of this question (e.g. Yes and Yes)</t>
  </si>
  <si>
    <t>(Yes or No)</t>
  </si>
  <si>
    <t>Note: this may include links to annual report disclosures, further information in the public domain, guidelines or reports etc.</t>
  </si>
  <si>
    <t>Rio Tinto's tailings facilities may have none, one or several dam structures. In order to provide a complete list of our tailings facilities, we have provided information by tailings facility rather than by dam. This is in alignment with guidance provided by the International Council on Mining and Metals (ICMM) to its company members on the completion of this response.
Rio Tinto is implementing the Global Industry Standard on Tailings Management (GISTM) for all tailings  facilities where Rio Tinto is the Operator (as defined in the GISTM). This document includes details for these tailings facilities.</t>
  </si>
  <si>
    <t>Independent Operation is used where Rio Tinto holds a majority interest and tailings facilities are generally managed according to Rio Tinto standards, although Rio Tinto is not appointed as operator.</t>
  </si>
  <si>
    <t xml:space="preserve">Our response to this question is aligned with the guidance provided by the ICMM:
- Active: receiving tailings as of August 2025.
- Inactive: Has not received tailings in 2025.
- Closed: All construction activities as per the approved closure plan have been completed or in the process of being closed.
</t>
  </si>
  <si>
    <t>Rio Tinto's global Standard requires the Design Engineer / Engineer of Record to provide written verification that the facility is constructed and operated as per the design intent.
The exact design may change during construction due to field conditions, where approved by the Design Engineer. In this case. verification continues to be provided that the facility is operated in accordance with the design intent. This question has therefore been answered based on the requirements of the Rio Tinto standard.
The answers are also aligned with the following guidance provided by the ICMM:
- "Approved" means approved by the regulator if there is such a regulator in the jurisdiction that provides an approval.
- If there is no regulator that provides an approval, “approved” means approved by the Design Engineer / Engineer of Record for the facility.</t>
  </si>
  <si>
    <t>Our response to this question is aligned with the guidance provided by the ICMM:
- Construction method for the last raise is stated.
- In the case of multiple dams for one tailings facility, this reports on the largest/highest consequence one.</t>
  </si>
  <si>
    <t>The heights reported here are the current height at the maximum height section, not the final design height. In the case of multiple dams for one tailings facility, the height of the highest one has been provided.</t>
  </si>
  <si>
    <t>Volumes provided are the planned total volume of tailings that will be contained within the tailings facility in 5 years time, not the incremental volume change. This is based on current production plans, which may change with time.</t>
  </si>
  <si>
    <t>The Rio Tinto global Standard for the management of tailings and water storage facilities mandates that both design and operational reviews are carried out by an independent specialist or an independent review team for all tailings and water storage facilities. Both independent design reviews and independent operational reviews are considered relevant to this question, and so the date of the most recent of either type of review is provided.</t>
  </si>
  <si>
    <t>For some of our older tailings facilities that were constructed, operated and/or closed prior to the requirement to complete or retain these records, or that have become part of the Rio Tinto Group through acquisitions post-construction, we may not have a full documentation history for the facilities. Additional investigation and analysis may have been carried out to understand the construction and performance of these structures.
Where we do not have all records, we have followed the guidance provided and assessed whether or not we have "all necessary documents to make an informed and substantiated decision on the safety of the dam", and have answered the question on this basis.</t>
  </si>
  <si>
    <t>All facilities have been given a consequence classification in accordance with Annex 2 of the Global Industry Standard on Tailings Management (GISTM).
Consequence classifications are not a judgment on the condition of a facility or the likelihood of failure but on the potential consequence if there was to be a failure.</t>
  </si>
  <si>
    <t>Rio Tinto is implementing the Global Industry Standard on Tailings Management (GISTM) for all tailings facilities  where Rio Tinto is the Operator (as defined in the GISTM).
The GISTM specifies a consequence classification scheme based on consequence categories and assessment appraches that may differ from previously used classification schemes. As a result the hazard categorisation for a tailings facility may change when the GISTM consequence classification is used.</t>
  </si>
  <si>
    <t>Our response to this question is aligned with the guidance provided by the ICMM:
- Are there any potential latent life-safety concerns with an existing facility that have been previously flagged but remain unaddressed?
- For operating facilities, this refers to any identified deficiency for the current life/stage. For a previous life/stage, any deficiency that was not addressed as vetted by independent review.
- For closed/legacy facilities, this refers to any deficiency identified that reflects the current state of the facility versus a previous issue that has been addressed through confirmed changed condition via the closure process.</t>
  </si>
  <si>
    <t>Rio Tinto has tailings specialists employed across the Rio Tinto product groups, at individual operations and in centralised technical support hubs. In addition, Rio Tinto's Surface Mining Centre of Excellence team includes tailings specialists who provide technical governance, review, leadership and stewardship for the tailings facilities across the Rio Tinto Group.</t>
  </si>
  <si>
    <t>The Rio Tinto global Standard for the management of tailings and water storage facilities mandates that closure is incorporated in the design of a tailings facility and that a closure plan is in place for each tailings facility.
Closure plans include monitoring, where required, to meet closure objectives.
Our response to this question is also aligned with the guidance provided by the ICMM:
- This could be a conceptual or complete closure plan.</t>
  </si>
  <si>
    <t>The ability for a tailings facility to handle significant weather events is considered in the tailings facility design process, and this is reviewed in any additional design work carried out for a tailings facility. As a result, Rio Tinto's tailings facilities are designed with freeboard to accommodate anticipated extreme weather events based on current weather projections.
External research is ongoing into how the impacts of climate change should be factored in to the design, operation and closure of tailings facilities. When there is industry consensus on the best approach Rio Tinto will reassess the impact of climate change on our tailings facilities, where this assessment has not yet been carried out.</t>
  </si>
  <si>
    <t>Principle 15 of the Global Industry Standard on Tailings Management (GISTM) requires the Operator to publicly disclose and provide access to information about each tailings facility to support accountability. Requirement 15.1.B of the GISTM specifies the required content of these disclosures. Rio Tinto initially publishes a disclosure statement for a tailings facility on the Rio Tinto website in the year that GISTM conformance is due for that facility. The published disclosure statements are then updated annually.
Rio Tinto's tailings disclosures can be accessed at https://www.riotinto.com/en/sustainability/environment/tailings</t>
  </si>
  <si>
    <t>Argyle - AK1 TSF</t>
  </si>
  <si>
    <t>-16.70940, 128.41754</t>
  </si>
  <si>
    <t>Owned and Operated</t>
  </si>
  <si>
    <t/>
  </si>
  <si>
    <t>Closed</t>
  </si>
  <si>
    <t>1991</t>
  </si>
  <si>
    <t>Downstream</t>
  </si>
  <si>
    <t>November 2023</t>
  </si>
  <si>
    <t>GISTM</t>
  </si>
  <si>
    <t>Both</t>
  </si>
  <si>
    <t>Yes - June 2020</t>
  </si>
  <si>
    <t>Yes and Yes</t>
  </si>
  <si>
    <t>https://cdn-rio.dataweavers.io/-/media/content/documents/disclosures/tailings/facilities/argyle---ak1-tsf/rt-tailings-arg-ak1.pdf</t>
  </si>
  <si>
    <t>Argyle - Alluvials TSF ATD 1</t>
  </si>
  <si>
    <t>-16.65795, 128.45746</t>
  </si>
  <si>
    <t>1985</t>
  </si>
  <si>
    <t>N/A (single embankment)</t>
  </si>
  <si>
    <t>No:
Closed, no storage.</t>
  </si>
  <si>
    <t>https://cdn-rio.dataweavers.io/-/media/content/documents/disclosures/tailings/facilities/argyle---alluvials-tsf-atd-1/rt-tailings-arg-atd1.pdf</t>
  </si>
  <si>
    <t>Argyle - Alluvials TSF ATD 2</t>
  </si>
  <si>
    <t>-16.65669, 128.46003</t>
  </si>
  <si>
    <t>Argyle - Alluvials TSF ATD 3</t>
  </si>
  <si>
    <t>-16.65458, 128.45071</t>
  </si>
  <si>
    <t>No:
Closed facility.</t>
  </si>
  <si>
    <t>Argyle - Alluvials TSF ATD 4</t>
  </si>
  <si>
    <t>-16.66245, 128.44775</t>
  </si>
  <si>
    <t>1994</t>
  </si>
  <si>
    <t>https://cdn-rio.dataweavers.io/-/media/content/documents/disclosures/tailings/facilities/argyle---alluvials-tsf-atd-4/rt-tailings-arg-atd4.pdf</t>
  </si>
  <si>
    <t>Argyle - Alluvials TSF ATD 5</t>
  </si>
  <si>
    <t>-16.65494, 128.47623</t>
  </si>
  <si>
    <t>1995</t>
  </si>
  <si>
    <t>https://cdn-rio.dataweavers.io/-/media/content/documents/disclosures/tailings/facilities/argyle---alluvials-tsf-atd-5/rt-tailings-arg-atd5.pdf</t>
  </si>
  <si>
    <t>Bell Bay Aluminium - RMD</t>
  </si>
  <si>
    <t>-41.12433, 146.87984</t>
  </si>
  <si>
    <t>1955</t>
  </si>
  <si>
    <t>No:
The Red Mud Dam was opened in 1955 and has been inactive since 1972. Due to its age the original design documentation is not available. Conceptual closure designs have been prepared and work is underway to progress closure of the Red Mud Dam.</t>
  </si>
  <si>
    <t>April 2024</t>
  </si>
  <si>
    <t xml:space="preserve">No:
The Red Mud Dam was opened in 1955 and has been inactive since 1972. Due to its age the original design documentation is not available. Conceptual closure designs have been prepared and work is underway to progress closure of the Red Mud Dam. </t>
  </si>
  <si>
    <t>Yes - May 2024</t>
  </si>
  <si>
    <t>https://cdn-rio.dataweavers.io/-/media/content/documents/disclosures/tailings/facilities/bell-bay-aluminium---rmd/rt-tailings-bba-rmd.pdf</t>
  </si>
  <si>
    <t>Boron - Boric Acid Pond 1</t>
  </si>
  <si>
    <t>United States of America</t>
  </si>
  <si>
    <t>35.04487, -117.72714</t>
  </si>
  <si>
    <t>Active</t>
  </si>
  <si>
    <t>1998</t>
  </si>
  <si>
    <t>Significant</t>
  </si>
  <si>
    <t>Yes - July 2023</t>
  </si>
  <si>
    <t>National Hazard categorisation: Group A and B Mining Waste.</t>
  </si>
  <si>
    <t>https://cdn-rio.dataweavers.io/-/media/content/documents/disclosures/tailings/facilities/boron---boric-acid-pond-1/rt-tailings-brn-bap1.pdf</t>
  </si>
  <si>
    <t>Boron - Boric Acid Pond 2</t>
  </si>
  <si>
    <t>35.04619, -117.73288</t>
  </si>
  <si>
    <t>Boron - Boric Acid Pond 3</t>
  </si>
  <si>
    <t>35.04519, -117.73544</t>
  </si>
  <si>
    <t>Inactive</t>
  </si>
  <si>
    <t>Boron - Boric Acid Pond 4</t>
  </si>
  <si>
    <t>35.04856, -117.73584</t>
  </si>
  <si>
    <t>2004</t>
  </si>
  <si>
    <t>Boron - Boric Acid Pond 5</t>
  </si>
  <si>
    <t>35.05230, -117.73629</t>
  </si>
  <si>
    <t>2006</t>
  </si>
  <si>
    <t>Boron - Boric Acid Pond 6</t>
  </si>
  <si>
    <t>35.05326, -117.73128</t>
  </si>
  <si>
    <t>2012</t>
  </si>
  <si>
    <t>Boron - Boric Acid Pond 7A</t>
  </si>
  <si>
    <t>35.05634, -117.73608</t>
  </si>
  <si>
    <t>2019</t>
  </si>
  <si>
    <t>Boron - Boric Acid Pond 7B</t>
  </si>
  <si>
    <t>35.05655, -117.73189</t>
  </si>
  <si>
    <t>Boron - Boric Acid Pond 8A</t>
  </si>
  <si>
    <t>35.05139, -117.71582</t>
  </si>
  <si>
    <t>Boron - Boric Acid Pond 8B</t>
  </si>
  <si>
    <t>35.05115, -117.71221</t>
  </si>
  <si>
    <t>2024</t>
  </si>
  <si>
    <t>Boron - Old Pond 1</t>
  </si>
  <si>
    <t>35.03952, -117.71798</t>
  </si>
  <si>
    <t>1956</t>
  </si>
  <si>
    <t>Yes - July 2025</t>
  </si>
  <si>
    <t>National Hazard categorisation: Group A Mining Waste.</t>
  </si>
  <si>
    <t>https://cdn-rio.dataweavers.io/-/media/content/documents/disclosures/tailings/facilities/2025-pdf-disclosures/rt-tailings-brn-old1.pdf</t>
  </si>
  <si>
    <t>Boron - Old Pond 2</t>
  </si>
  <si>
    <t>35.04034, -117.70865</t>
  </si>
  <si>
    <t>Boron - Old Pond 3</t>
  </si>
  <si>
    <t>35.03710, -117.71130</t>
  </si>
  <si>
    <t>1970</t>
  </si>
  <si>
    <t>Boron - Old Pond 5</t>
  </si>
  <si>
    <t>35.05482, -117.71206</t>
  </si>
  <si>
    <t>1976</t>
  </si>
  <si>
    <t>Boron - Old Pond 6</t>
  </si>
  <si>
    <t>35.03937, -117.72575</t>
  </si>
  <si>
    <t>1980</t>
  </si>
  <si>
    <t>Coniagas - TSF</t>
  </si>
  <si>
    <t>49.49651, -76.16996</t>
  </si>
  <si>
    <t>1960s</t>
  </si>
  <si>
    <t>Centreline</t>
  </si>
  <si>
    <t>CDA</t>
  </si>
  <si>
    <t>External</t>
  </si>
  <si>
    <t>No:
Downstream impact will be assessed during GISTM implementation.</t>
  </si>
  <si>
    <t>Q11: Closure plan was completed in June 2025, and Expert Review will take place within 12 months from the closure plan completion date.</t>
  </si>
  <si>
    <t>Accquired March 2025, GISTM implementation in progress.</t>
  </si>
  <si>
    <t>Diavik - A418 TSF</t>
  </si>
  <si>
    <t>64.49226, -110.24412</t>
  </si>
  <si>
    <t>N/A (in-pit)</t>
  </si>
  <si>
    <t>0:
Tailings are deposited into a completed open pit and underground workings.</t>
  </si>
  <si>
    <t>May 2024</t>
  </si>
  <si>
    <t>Yes - May 2023</t>
  </si>
  <si>
    <t>Q7: Underground deposition with bulkheads/hydrostatic plugs isolating active underground operations.</t>
  </si>
  <si>
    <t>https://cdn-rio.dataweavers.io/-/media/content/documents/disclosures/tailings/facilities/2025-pdf-disclosures/rt-tailings-dvk-a418.pdf</t>
  </si>
  <si>
    <t>Diavik - PKCF</t>
  </si>
  <si>
    <t>64.49220, -110.30859</t>
  </si>
  <si>
    <t>2002</t>
  </si>
  <si>
    <t>Modified Centreline</t>
  </si>
  <si>
    <t>January 2024</t>
  </si>
  <si>
    <t>Yes - November 2021</t>
  </si>
  <si>
    <t>https://cdn-rio.dataweavers.io/-/media/content/documents/disclosures/tailings/facilities/2025-pdf-disclosures/rt-tailings-dvk-pkcf.pdf</t>
  </si>
  <si>
    <t>Gove - Pond 2</t>
  </si>
  <si>
    <t>-12.19295, 136.71383</t>
  </si>
  <si>
    <t>1972</t>
  </si>
  <si>
    <t>March 2024</t>
  </si>
  <si>
    <t>Yes - February 2021</t>
  </si>
  <si>
    <t>https://cdn-rio.dataweavers.io/-/media/content/documents/disclosures/tailings/facilities/2025-pdf-disclosures/rt-tailings-gov-pond2.pdf</t>
  </si>
  <si>
    <t>Gove - Pond 3</t>
  </si>
  <si>
    <t>-12.19539, 136.72393</t>
  </si>
  <si>
    <t>1974</t>
  </si>
  <si>
    <t>https://cdn-rio.dataweavers.io/-/media/content/documents/disclosures/tailings/facilities/2025-pdf-disclosures/rt-tailings-gov-pond3.pdf</t>
  </si>
  <si>
    <t>Gove - Pond 4</t>
  </si>
  <si>
    <t>-12.20007, 136.72844</t>
  </si>
  <si>
    <t>1977</t>
  </si>
  <si>
    <t>Very High</t>
  </si>
  <si>
    <t>https://cdn-rio.dataweavers.io/-/media/content/documents/disclosures/tailings/facilities/2025-pdf-disclosures/rt-tailings-gov-pond4.pdf</t>
  </si>
  <si>
    <t>Gove - Pond 5</t>
  </si>
  <si>
    <t>-12.20586, 136.72732</t>
  </si>
  <si>
    <t>1979</t>
  </si>
  <si>
    <t>Extreme</t>
  </si>
  <si>
    <t>https://cdn-rio.dataweavers.io/-/media/content/documents/disclosures/tailings/facilities/2025-pdf-disclosures/rt-tailings-gov-pond5.pdf</t>
  </si>
  <si>
    <t>Gove - Pond 6</t>
  </si>
  <si>
    <t>-12.20083, 136.73948</t>
  </si>
  <si>
    <t>https://cdn-rio.dataweavers.io/-/media/content/documents/disclosures/tailings/facilities/2025-pdf-disclosures/rt-tailings-gov-pond6.pdf</t>
  </si>
  <si>
    <t>Holden - Tailings Pile 1</t>
  </si>
  <si>
    <t>48.19762, -120.77561</t>
  </si>
  <si>
    <t>The property is owned by the United States Forest Service and Holden Village.</t>
  </si>
  <si>
    <t>United States Forest Service and Holden Village</t>
  </si>
  <si>
    <t>1937</t>
  </si>
  <si>
    <t>Yes:
Between the end of mine operations and start of Rio Tinto management and remediation in 2009 under a USEPA ROD as a PRP, the site was considered unstable with documented slope instability and erosion issues. Remediation works were completed from 2012-2014 including surface recontouring and capping to prevent water impoundment and foundation reinforcements, providing slope stability improvements that address all previous instability concerns.</t>
  </si>
  <si>
    <t>Yes - March 2024</t>
  </si>
  <si>
    <t>Q4: The Holden Mine is a legacy facility in a remote location of the Cascade Mountain Range and has been inactive for more than 60 years. The Holden Tailings Piles have had an extensive remediation with construction completed in late 2017. The Holden Tailings no longer impound water and have been stabilized in compliance with the remediation design and approved by the federal/state agencies (EPA, US Forest Service and Washington State Dept of Ecology) that manage the site under an Unilateral Administrative Order within a CERCLA project framework.</t>
  </si>
  <si>
    <t>https://cdn-rio.dataweavers.io/-/media/content/documents/disclosures/tailings/facilities/2025-pdf-disclosures/rt-tailings-hol-tp1.pdf</t>
  </si>
  <si>
    <t>Holden - Tailings Pile 2</t>
  </si>
  <si>
    <t>48.19701, -120.76957</t>
  </si>
  <si>
    <t>Upstream</t>
  </si>
  <si>
    <t>Holden - Tailings Pile 3</t>
  </si>
  <si>
    <t>48.19741, -120.76290</t>
  </si>
  <si>
    <t>Hope Downs 4 - Area 3 WFSF</t>
  </si>
  <si>
    <t>-23.13638, 119.53732</t>
  </si>
  <si>
    <t>Managed Joint Venture</t>
  </si>
  <si>
    <t>Rio Tinto (50%), Hancock Prospecting (50%)</t>
  </si>
  <si>
    <t>Joint Venture</t>
  </si>
  <si>
    <t>2020</t>
  </si>
  <si>
    <t>0:
Tailings are deposited into a completed open pit.</t>
  </si>
  <si>
    <t>September 2024</t>
  </si>
  <si>
    <t>Yes - June 2024</t>
  </si>
  <si>
    <t>https://cdn-rio.dataweavers.io/-/media/content/documents/disclosures/tailings/facilities/2025-pdf-disclosures/rt-tailings-hd4-area3.pdf</t>
  </si>
  <si>
    <t>Hope Downs 4 - DSP WFSF</t>
  </si>
  <si>
    <t>-23.14972, 119.57011</t>
  </si>
  <si>
    <t>2017</t>
  </si>
  <si>
    <t>December 2024</t>
  </si>
  <si>
    <t>https://cdn-rio.dataweavers.io/-/media/content/documents/disclosures/tailings/facilities/2025-pdf-disclosures/rt-tailings-hd4-dsp.pdf</t>
  </si>
  <si>
    <t>Hope Downs 4 - WFSF</t>
  </si>
  <si>
    <t>-23.13106, 119.58778</t>
  </si>
  <si>
    <t>2013</t>
  </si>
  <si>
    <t>https://cdn-rio.dataweavers.io/-/media/content/documents/disclosures/tailings/facilities/2025-pdf-disclosures/rt-tailings-hd4-wfsf.pdf</t>
  </si>
  <si>
    <t>IOC Labrador City - Wabush Lake TSF</t>
  </si>
  <si>
    <t>53.02673, -66.86581</t>
  </si>
  <si>
    <t>Independent Operation</t>
  </si>
  <si>
    <t>Rio Tinto (58.7%), Mitsubishi Corporation (26.2%), Labrador Iron Ore Royalty Income Corporation (15.1%)</t>
  </si>
  <si>
    <t>1962</t>
  </si>
  <si>
    <t>May 2025</t>
  </si>
  <si>
    <t xml:space="preserve"> Yes:
Prior to 2016, internal diversion dykes within the facility experienced breaches, primarily due to the fact that most embankments were originally constructed without formal engineering design. Since then, IOC has undertaken substantial stabilisation work guided by engineering assessments and design. Other tailings structures within the facility have since been upgraded or reconstructed based on thorough engineering review and design.</t>
  </si>
  <si>
    <t>Yes - August 2021</t>
  </si>
  <si>
    <t>Q1: IOC has deposited into Wabush Lake since 1962. In 2008 a section of Wabush Lake was designated a Tailings Impoundment Area under federal regulations. Tailings are maintained within the lease line by discharging into a naturally occurring deep trench within the lake and using a flocculation system to settle solids. Tailings which remain above the water level following deposition are progressively restored on an ongoing basis protecting the ecological and recreational attributes of the lake.</t>
  </si>
  <si>
    <t>https://cdn-rio.dataweavers.io/-/media/content/documents/disclosures/tailings/facilities/2025-pdf-disclosures/rt-tailings-ioc-wabush.pdf</t>
  </si>
  <si>
    <t>IOC Sept-Îles - Tailings</t>
  </si>
  <si>
    <t>50.21808, -66.32418</t>
  </si>
  <si>
    <t>1973</t>
  </si>
  <si>
    <t>May 2023</t>
  </si>
  <si>
    <t>No:
The inactive Sept-Îles facility was opened in 1973, and limited design documentation is available; however investigations and stability assessments were conducted between 2022 and 2024.</t>
  </si>
  <si>
    <t>Yes - April 2023</t>
  </si>
  <si>
    <t>Yes and No</t>
  </si>
  <si>
    <t>https://cdn-rio.dataweavers.io/-/media/content/documents/disclosures/tailings/facilities/2025-pdf-disclosures/rt-tailings-ioc-si-tail.pdf</t>
  </si>
  <si>
    <t>Kelian - In-pit TSF</t>
  </si>
  <si>
    <t>Indonesia</t>
  </si>
  <si>
    <t>-0.02704, 115.44364</t>
  </si>
  <si>
    <t>Rio Tinto (90%), PT Harita Jayaraya (10%)</t>
  </si>
  <si>
    <t>2003</t>
  </si>
  <si>
    <t>Yes - December 2023</t>
  </si>
  <si>
    <t>Q8: Tailings were deposited into an existing open pit, and are now covered with more than 160 m of water.</t>
  </si>
  <si>
    <t>https://cdn-rio.dataweavers.io/-/media/content/documents/disclosures/tailings/facilities/2025-pdf-disclosures/rt-tailings-kel-inpit.pdf</t>
  </si>
  <si>
    <t>Kelian - Namuk TSF</t>
  </si>
  <si>
    <t>-0.04904, 115.40443</t>
  </si>
  <si>
    <t>1992</t>
  </si>
  <si>
    <t>June 2023</t>
  </si>
  <si>
    <t>https://cdn-rio.dataweavers.io/-/media/content/documents/disclosures/tailings/facilities/2025-pdf-disclosures/rt-tailings-kel-namuk.pdf</t>
  </si>
  <si>
    <t>Kennecott - Lark Tailings</t>
  </si>
  <si>
    <t>40.53210, -112.07178</t>
  </si>
  <si>
    <t>1909</t>
  </si>
  <si>
    <t>No:
The Lark Tailings were opened in 1909 and have been inactive since 1947. Due to its age it does not have an approved design and the original design documentation is not available. Facility reclamation was completed in 1998 under the oversight of state and federal regulators and was formally approved upon completion.</t>
  </si>
  <si>
    <t>No:
The Lark Tailings were opened in 1909 and have been inactive since 1947. Due to its age it does not have an approved design and the original design documentation is not available. Facility reclamation was completed in 1998 under the oversight of state and federal regulators. Engineering records are available for closure.</t>
  </si>
  <si>
    <t>Not assessed</t>
  </si>
  <si>
    <t>Internal</t>
  </si>
  <si>
    <t>No:
Studies have been undertaken as a part of Comprehensive Environmental Response, Compensation, and Liability Act (CERCLA) closure activities.</t>
  </si>
  <si>
    <t>Q17: The Lark Tailings were opened in 1909 and have been inactive since 1947. Due to its age it does not have an approved design and the original design documentation is not available. Facility reclamation was completed in 1998 under the oversight of state and federal regulators. Engineering records are available for closure.</t>
  </si>
  <si>
    <t>https://cdn-rio.dataweavers.io/-/media/content/documents/disclosures/tailings/facilities/2025-pdf-disclosures/rt-tailings-ken-lark.pdf</t>
  </si>
  <si>
    <t>Kennecott - North TSF Impoundment</t>
  </si>
  <si>
    <t>40.75118, -112.11749</t>
  </si>
  <si>
    <t>1999</t>
  </si>
  <si>
    <t>October 2022</t>
  </si>
  <si>
    <t>Yes - September 2022</t>
  </si>
  <si>
    <t>https://cdn-rio.dataweavers.io/-/media/content/documents/disclosures/tailings/facilities/2025-pdf-disclosures/rt-tailings-ken-north.pdf</t>
  </si>
  <si>
    <t>Kennecott - South (Magna) TSF Impoundment</t>
  </si>
  <si>
    <t>40.73097, -112.12810</t>
  </si>
  <si>
    <t>1906</t>
  </si>
  <si>
    <t>No:
The South (Magna) TSF Impoundment was opened in 1906 and has been inactive since 2001. Due to its age it does not have an approved design and the original design documentation is not available, however, we have sufficient relevant records to assess stability.</t>
  </si>
  <si>
    <t>Yes:
The inactive South (Magna) TSF Impoundment is stable, however RTKC is continuing to implement mitigating actions and monitor effectiveness to manage any susceptibility to limited failure during a significant earthquake event.  Actions are determined and implemented by RTKC and EOR and proper notifications to the State Regulator. The current program will continue through to mine closure to provide long term stability of the facility.</t>
  </si>
  <si>
    <t>https://cdn-rio.dataweavers.io/-/media/content/documents/disclosures/tailings/facilities/2025-pdf-disclosures/rt-tailings-ken-south.pdf</t>
  </si>
  <si>
    <t>Mange-Garri - Pond 1</t>
  </si>
  <si>
    <t>43.45865, 5.43983</t>
  </si>
  <si>
    <t>1907</t>
  </si>
  <si>
    <t>March 2023</t>
  </si>
  <si>
    <t>TBC</t>
  </si>
  <si>
    <t>Q3a: The TSFs at Mange-Garri were returned to Rio Tinto in July 2024 from the previous owner.
Q13: Consequence classification assessment has commenced.</t>
  </si>
  <si>
    <t>Accquired July 2024, GISTM implementation in progress.</t>
  </si>
  <si>
    <t>Mange-Garri - Pond 2</t>
  </si>
  <si>
    <t>43.45938, 5.43981</t>
  </si>
  <si>
    <t>1920</t>
  </si>
  <si>
    <t>Mange-Garri - Pond 3</t>
  </si>
  <si>
    <t>43.46070, 5.43535</t>
  </si>
  <si>
    <t>Mange-Garri - Pond 4</t>
  </si>
  <si>
    <t>43.46337, 5.43350</t>
  </si>
  <si>
    <t>1944</t>
  </si>
  <si>
    <t>Mange-Garri - Pond 5</t>
  </si>
  <si>
    <t>43.46235, 5.43949</t>
  </si>
  <si>
    <t>1948</t>
  </si>
  <si>
    <t>Mange-Garri - Pond 6</t>
  </si>
  <si>
    <t>43.46775, 5.43671</t>
  </si>
  <si>
    <t>1958</t>
  </si>
  <si>
    <t>Mange-Garri - Pond 7</t>
  </si>
  <si>
    <t>43.46620, 5.43231</t>
  </si>
  <si>
    <t>1967</t>
  </si>
  <si>
    <t>Marandoo - SWFSF</t>
  </si>
  <si>
    <t>-22.66481, 118.16292</t>
  </si>
  <si>
    <t>June 2024</t>
  </si>
  <si>
    <t>Yes - June 2023</t>
  </si>
  <si>
    <t>https://cdn-rio.dataweavers.io/-/media/content/documents/disclosures/tailings/facilities/2025-pdf-disclosures/rt-tailings-mdo-swfsf.pdf</t>
  </si>
  <si>
    <t>Marandoo - WFSF</t>
  </si>
  <si>
    <t>-22.63501, 118.10128</t>
  </si>
  <si>
    <t>https://cdn-rio.dataweavers.io/-/media/content/documents/disclosures/tailings/facilities/2025-pdf-disclosures/rt-tailings-mdo-wfsf.pdf</t>
  </si>
  <si>
    <t>Mesa A - TSF1</t>
  </si>
  <si>
    <t>-21.66272, 115.82862</t>
  </si>
  <si>
    <t>Rio Tinto (53%), Mitsui (33%), Nippon Steel (14%)</t>
  </si>
  <si>
    <t>https://cdn-rio.dataweavers.io/-/media/content/documents/disclosures/tailings/facilities/2025-pdf-disclosures/rt-tailings-msa-tsf1.pdf</t>
  </si>
  <si>
    <t>Mesa J - TSF1</t>
  </si>
  <si>
    <t>-21.74254, 116.25998</t>
  </si>
  <si>
    <t>Yes - May 2020</t>
  </si>
  <si>
    <t>https://cdn-rio.dataweavers.io/-/media/content/documents/disclosures/tailings/facilities/2025-pdf-disclosures/rt-tailings-msj-tsf1.pdf</t>
  </si>
  <si>
    <t>Mesa J - TSF2.5</t>
  </si>
  <si>
    <t>-21.76400, 116.25213</t>
  </si>
  <si>
    <t>2008</t>
  </si>
  <si>
    <t>0:
Tailings were deposited into a completed open pit.</t>
  </si>
  <si>
    <t>Q13: TSF2.5 is fully encapsulated with waste rock and is now a waste rock stockpile. The facility can no longer retain any surface water.</t>
  </si>
  <si>
    <t>https://cdn-rio.dataweavers.io/-/media/content/documents/disclosures/tailings/facilities/2025-pdf-disclosures/rt-tailings-msj-tsf2-5.pdf</t>
  </si>
  <si>
    <t>Mesa J - TSF3</t>
  </si>
  <si>
    <t>-21.73621, 116.24494</t>
  </si>
  <si>
    <t>2009</t>
  </si>
  <si>
    <t>Yes - September 2023</t>
  </si>
  <si>
    <t>https://cdn-rio.dataweavers.io/-/media/content/documents/disclosures/tailings/facilities/2025-pdf-disclosures/rt-tailings-msj-tsf3.pdf</t>
  </si>
  <si>
    <t>Mesa J - TSF4</t>
  </si>
  <si>
    <t>-21.75937, 116.24595</t>
  </si>
  <si>
    <t>Q1: TSF4 encapsulates the historical TSF2 facility.</t>
  </si>
  <si>
    <t>https://cdn-rio.dataweavers.io/-/media/content/documents/disclosures/tailings/facilities/2025-pdf-disclosures/rt-tailings-msj-tsf4.pdf</t>
  </si>
  <si>
    <t>Mesa J - TSF5</t>
  </si>
  <si>
    <t>-21.74232, 116.23816</t>
  </si>
  <si>
    <t>Q1: TSF5 was constucted utilising the TSF3 South cell, resulting in a single facility.</t>
  </si>
  <si>
    <t>https://cdn-rio.dataweavers.io/-/media/content/documents/disclosures/tailings/facilities/2025-pdf-disclosures/rt-tailings-msj-tsf5.pdf</t>
  </si>
  <si>
    <t>Mesa J - TSF8</t>
  </si>
  <si>
    <t>-21.75759, 116.23128</t>
  </si>
  <si>
    <t>August 2024</t>
  </si>
  <si>
    <t>https://cdn-rio.dataweavers.io/-/media/content/documents/disclosures/tailings/facilities/2025-pdf-disclosures/rt-tailings-mjs-tsf8.pdf</t>
  </si>
  <si>
    <t>Montgrand - 0128</t>
  </si>
  <si>
    <t>43.28540, 5.49282</t>
  </si>
  <si>
    <t>1935</t>
  </si>
  <si>
    <t>September 2018</t>
  </si>
  <si>
    <t>Yes:
Partial collapse in 1943 and 1992. Rehabilitated and secured.</t>
  </si>
  <si>
    <t>Yes - March 2021</t>
  </si>
  <si>
    <t>N/A and No</t>
  </si>
  <si>
    <t>Q18: Assessment of long-term monitoring requirements is underway and will be included in the site Post-Closure documentation.</t>
  </si>
  <si>
    <t>https://cdn-rio.dataweavers.io/-/media/content/documents/disclosures/tailings/facilities/2025-pdf-disclosures/rt-tailings-mon-0128.pdf</t>
  </si>
  <si>
    <t>Mount Cattlin - SE In-Pit TSF</t>
  </si>
  <si>
    <t>-33.56426, 120.04368</t>
  </si>
  <si>
    <t>ANCOLD</t>
  </si>
  <si>
    <t>No:
In-pit facility.</t>
  </si>
  <si>
    <t>Q4: Mount Cattlin was placed in Care &amp; Maintenance in July 2025.</t>
  </si>
  <si>
    <t>Mount Cattlin - SW In-Pit TSF</t>
  </si>
  <si>
    <t>-33.56517, 120.02888</t>
  </si>
  <si>
    <t>Mount Cattlin - TSF</t>
  </si>
  <si>
    <t>-33.55670, 120.02069</t>
  </si>
  <si>
    <t>Mount Rosser - RDA</t>
  </si>
  <si>
    <t>Jamaica</t>
  </si>
  <si>
    <t>18.20792, -77.09092</t>
  </si>
  <si>
    <t>1957</t>
  </si>
  <si>
    <t>July 2024</t>
  </si>
  <si>
    <t>https://cdn-rio.dataweavers.io/-/media/content/documents/disclosures/tailings/facilities/2025-pdf-disclosures/rt-tailings-mtr-rda.pdf</t>
  </si>
  <si>
    <t>Nammuldi - WFSF</t>
  </si>
  <si>
    <t>-22.37459, 117.33249</t>
  </si>
  <si>
    <t>2014</t>
  </si>
  <si>
    <t>Yes - July 2022</t>
  </si>
  <si>
    <t>https://cdn-rio.dataweavers.io/-/media/content/documents/disclosures/tailings/facilities/2025-pdf-disclosures/rt-tailings-nam-wfsf.pdf</t>
  </si>
  <si>
    <t>Nevada Copper - TSF</t>
  </si>
  <si>
    <t>39.41203, -114.80048</t>
  </si>
  <si>
    <t>1908</t>
  </si>
  <si>
    <t>April 2023</t>
  </si>
  <si>
    <t>No:
Kennecott Nevada Copper facility was opened in the early 1900s and has been inactive since 1978. Due to the age of the facility original design documentation is not currently available; however, an investigation and stability assessment was conducted in 2020.</t>
  </si>
  <si>
    <t>Yes - January 2020</t>
  </si>
  <si>
    <t>https://cdn-rio.dataweavers.io/-/media/content/documents/disclosures/tailings/facilities/2025-pdf-disclosures/rt-tailings-nev-tsf.pdf</t>
  </si>
  <si>
    <t>Oyu Tolgoi - TC1</t>
  </si>
  <si>
    <t>43.00530, 106.89252</t>
  </si>
  <si>
    <t>Rio Tinto (66%), Erdenes Oyu Tolgoi (34%)</t>
  </si>
  <si>
    <t>Yes - February 2020</t>
  </si>
  <si>
    <t>https://cdn-rio.dataweavers.io/-/media/content/documents/disclosures/tailings/facilities/2025-pdf-disclosures/rt-tailings-oyu-tc1.pdf</t>
  </si>
  <si>
    <t>Oyu Tolgoi - TC2</t>
  </si>
  <si>
    <t>43.01694, 106.89940</t>
  </si>
  <si>
    <t>https://cdn-rio.dataweavers.io/-/media/content/documents/disclosures/tailings/facilities/2025-pdf-disclosures/rt-tailings-oyu-tc2.pdf</t>
  </si>
  <si>
    <t>Paraburdoo - TSF1</t>
  </si>
  <si>
    <t>-23.26534, 117.62441</t>
  </si>
  <si>
    <t>March 2025</t>
  </si>
  <si>
    <t>https://cdn-rio.dataweavers.io/-/media/content/documents/disclosures/tailings/facilities/2025-pdf-disclosures/rt-tailings-pdo-tsf1.pdf</t>
  </si>
  <si>
    <t>QIT Madagascar Minerals (QMM) - Mandena</t>
  </si>
  <si>
    <t>-24.95116, 47.02354</t>
  </si>
  <si>
    <t>Rio Tinto (80%), State of Madagascar (20%)</t>
  </si>
  <si>
    <t>800 hectares</t>
  </si>
  <si>
    <t>1400 hectares</t>
  </si>
  <si>
    <t>October 2023</t>
  </si>
  <si>
    <t>Yes:
In March 2022 the storage ponds reached maximum capacity due to heavy cyclonic rain. Water overflowed into South Lakefront located within the mining site and into the adjacent wetland near Besoroy Lake for approximately seven hours before being rectified by QMM. The following mitigation measures are now in place: Water Treatment Plant, polishing ponds and peak flow spillway. Ongoing mitigation measures: Passive flood evacuation system under design and discussion with regulators for approval of this upgrade to the Water Management System.</t>
  </si>
  <si>
    <t>Yes - May 2025</t>
  </si>
  <si>
    <t>Q1: The GISTM definition of Tailings and Tailings Facilities is broader than many other international standards on Tailings Management and it encompasses the discarded sand produced at a Mineral Sands mining operations, such as QIT Madagascar Minerals (QMM) mine.
The mineral sand mine is a continuous process. The in-situ ore is mechanically excavated by a dredger. The ore then undergoes washing and centrifugal separation to extract heavy mineral concentrate (HMC) from the non-mineralised sands. The discard non-mineralised sand is pumped to backfill the mined-out void, creating a landscape similar to the pre-mining landform of dunes and valleys. Some of this backfilled area is used temporarily for mining infrastructure, however, most of the backfilled area is rehabilitated with vegetation and actively managed. The minerals sand mining process does not create a conventional pit or waste dump, nor a typical tailings facility, yet it involves temporary mining slopes, processing, transporting of soils with water, and the deposited discard sand creates dunes and valleys. 
The GISTM provides a framework for safe tailings management while allowing the operator flexibility as to how best to achieve this goal. QMM have used an international expert independent advisory panel to assure that the approach for safe tailings management suits the specific characteristics of this mining method used at QMM and meets the intent of the GISTM.
Q9 &amp; Q10: Hectares.</t>
  </si>
  <si>
    <t>https://cdn-rio.dataweavers.io/-/media/content/documents/disclosures/tailings/facilities/2025-pdf-disclosures/rt-tailings-qmm-man.pdf</t>
  </si>
  <si>
    <t>Queensland Alumina Limited (QAL) - Ash Pond 4</t>
  </si>
  <si>
    <t>-23.87240, 151.29744</t>
  </si>
  <si>
    <t>Non-Managed Joint Venture</t>
  </si>
  <si>
    <t>Rio Tinto (80%), Rusal (20%)</t>
  </si>
  <si>
    <t>Queensland Alumina Limited</t>
  </si>
  <si>
    <t>1978</t>
  </si>
  <si>
    <t>Yes - November 2024</t>
  </si>
  <si>
    <t>The responses provided in relation to all questions for this facility, which is not managed or operated by Rio Tinto, have been provided by the operating entity and have not been independently verified by Rio Tinto nor based on Rio Tinto’s own records.</t>
  </si>
  <si>
    <t>https://cdn-rio.dataweavers.io/-/media/content/documents/disclosures/tailings/facilities/2025-pdf-disclosures/rt-tailings-qal-ash4.pdf</t>
  </si>
  <si>
    <t>Queensland Alumina Limited (QAL) - Historic RMD</t>
  </si>
  <si>
    <t>-23.90302, 151.31669</t>
  </si>
  <si>
    <t>https://cdn-rio.dataweavers.io/-/media/content/documents/disclosures/tailings/facilities/2025-pdf-disclosures/rt-tailings-qal-hrmd.pdf</t>
  </si>
  <si>
    <t>Queensland Alumina Limited (QAL) - MWDF</t>
  </si>
  <si>
    <t>-23.87421, 151.29407</t>
  </si>
  <si>
    <t>2016</t>
  </si>
  <si>
    <t>Yes - June 2025</t>
  </si>
  <si>
    <t>https://cdn-rio.dataweavers.io/-/media/content/documents/disclosures/tailings/facilities/2025-pdf-disclosures/rt-tailings-qal-mwdf.pdf</t>
  </si>
  <si>
    <t>Queensland Alumina Limited (QAL) - RMD1</t>
  </si>
  <si>
    <t>-23.92005, 151.32281</t>
  </si>
  <si>
    <t>https://cdn-rio.dataweavers.io/-/media/content/documents/disclosures/tailings/facilities/2025-pdf-disclosures/rt-tailings-qal-rmd1.pdf</t>
  </si>
  <si>
    <t>Queensland Alumina Limited (QAL) - RMD2</t>
  </si>
  <si>
    <t>-23.93675, 151.31705</t>
  </si>
  <si>
    <t>1975</t>
  </si>
  <si>
    <t>https://cdn-rio.dataweavers.io/-/media/content/documents/disclosures/tailings/facilities/2025-pdf-disclosures/rt-tailings-qal-rmd2.pdf</t>
  </si>
  <si>
    <t>Queensland Alumina Limited (QAL) - Sand Pond 1</t>
  </si>
  <si>
    <t>-23.86431, 151.28374</t>
  </si>
  <si>
    <t>1970s</t>
  </si>
  <si>
    <t>https://cdn-rio.dataweavers.io/-/media/content/documents/disclosures/tailings/facilities/2025-pdf-disclosures/rt-tailings-qal-sand1.pdf</t>
  </si>
  <si>
    <t>Queensland Alumina Limited (QAL) - Sand Pond 2</t>
  </si>
  <si>
    <t>-23.85896, 151.28288</t>
  </si>
  <si>
    <t>Queensland Alumina Limited (QAL) - Sand Pond 3</t>
  </si>
  <si>
    <t>-23.85876, 151.28747</t>
  </si>
  <si>
    <t>Resolution - No. 1 and 2 TSF Impoundment</t>
  </si>
  <si>
    <t>33.29840, -111.10564</t>
  </si>
  <si>
    <t>Rio Tinto (55%), BHP (45%)</t>
  </si>
  <si>
    <t>1880s</t>
  </si>
  <si>
    <t>October 2020</t>
  </si>
  <si>
    <t>Yes:
An investigation and stability report post deposition has been completed for the facility, and the Closure design was based on this information. No design, construction or maintenance data during operation.</t>
  </si>
  <si>
    <t>This impoundment is not in operation and has had a reclamation cap placed on it.</t>
  </si>
  <si>
    <t>https://cdn-rio.dataweavers.io/-/media/content/documents/disclosures/tailings/facilities/2025-pdf-disclosures/rt-tailings-res-no1-2.pdf</t>
  </si>
  <si>
    <t>Resolution - No. 3 and 4 TSF Impoundment</t>
  </si>
  <si>
    <t>33.29671, -111.10381</t>
  </si>
  <si>
    <t>1940</t>
  </si>
  <si>
    <t>https://cdn-rio.dataweavers.io/-/media/content/documents/disclosures/tailings/facilities/2025-pdf-disclosures/rt-tailings-res-no3-4.pdf</t>
  </si>
  <si>
    <t>Resolution - No. 5 TSF Impoundment</t>
  </si>
  <si>
    <t>33.30256, -111.10737</t>
  </si>
  <si>
    <t>https://cdn-rio.dataweavers.io/-/media/content/documents/disclosures/tailings/facilities/2025-pdf-disclosures/rt-tailings-res-no5.pdf</t>
  </si>
  <si>
    <t>Resolution - No. 6 and 7 TSF Impoundment</t>
  </si>
  <si>
    <t>33.30428, -111.11155</t>
  </si>
  <si>
    <t>https://cdn-rio.dataweavers.io/-/media/content/documents/disclosures/tailings/facilities/2025-pdf-disclosures/rt-tailings-res-no6-7.pdf</t>
  </si>
  <si>
    <t>Richards Bay Minerals (RBM) - Clarifier Site</t>
  </si>
  <si>
    <t>-28.70241, 32.20626</t>
  </si>
  <si>
    <t>Rio TInto (74%), Blue Horizon (24%), Employee trust (2%)</t>
  </si>
  <si>
    <t>1996</t>
  </si>
  <si>
    <t>Yes - November 2022</t>
  </si>
  <si>
    <t>https://cdn-rio.dataweavers.io/-/media/content/documents/disclosures/tailings/facilities/2025-pdf-disclosures/rt-tailings-rbm-clarif.pdf</t>
  </si>
  <si>
    <t>Richards Bay Minerals (RBM) - Discard Sands</t>
  </si>
  <si>
    <t>-28.53603, 32.37128</t>
  </si>
  <si>
    <t>4190 hectares</t>
  </si>
  <si>
    <t>4690 hectares</t>
  </si>
  <si>
    <t>July 2023</t>
  </si>
  <si>
    <t>Yes:
In 1985-1986, failure of the seaward facing dune occured while mining the pond in close proximity to the coast at Tisand lease. Mitigation measures: An increase in the coastal buffer across the Zulti North lease (up to 200 m) and improvements to discard sand stacking methodology (3-tier stacking).</t>
  </si>
  <si>
    <t>Q1: The GISTM definition of Tailings and Tailings Facilities is broader than many other international standards on Tailings Management and it encompasses the discarded sand produced at a Mineral Sands mining operations, such as Richards Bay Minerals (RBM) mine.
The mineral sand mine is a continuous process. The in-situ ore is mechanically excavated by a dredger. The ore then undergoes washing and centrifugal separation to extract heavy mineral concentrate (HMC) from the non-mineralised sands. The discard non-mineralised sand is pumped to backfill the mined-out void, creating a landscape similar to the pre-mining landform of dunes and valleys. Some of this backfilled area is used temporarily for mining infrastructure, however, most of the backfilled area is rehabilitated with vegetation and actively managed. The minerals sand mining process does not create a conventional pit or waste dump, nor a typical tailings facility, yet it involves temporary mining slopes, processing, transporting of soils with water, and the deposited discard sand creates dunes and valleys. 
The GISTM provides a framework for safe tailings management while allowing the operator flexibility as to how best to achieve this goal. RBM have used an international expert independent advisory panel to assure that the approach for safe tailings management suits the specific characteristics of this mining method used at RBM and meets the intent of the GISTM.
Q9 &amp; Q10: Hectares.</t>
  </si>
  <si>
    <t>https://cdn-rio.dataweavers.io/-/media/content/documents/disclosures/tailings/facilities/2025-pdf-disclosures/rt-tailings-rbm-dsands.pdf</t>
  </si>
  <si>
    <t>Ridgeway - TSF</t>
  </si>
  <si>
    <t>34.27089, -80.90017</t>
  </si>
  <si>
    <t>1988</t>
  </si>
  <si>
    <t>January 2022</t>
  </si>
  <si>
    <t>Yes - December 2022</t>
  </si>
  <si>
    <t>https://cdn-rio.dataweavers.io/-/media/content/documents/disclosures/tailings/facilities/2025-pdf-disclosures/rt-tailings-rid-tsf.pdf</t>
  </si>
  <si>
    <t>Rincon - SBDF</t>
  </si>
  <si>
    <t>-24.00787, -67.10933</t>
  </si>
  <si>
    <t>2025</t>
  </si>
  <si>
    <t>Accquired March 2022, GISTM implementation in progress.</t>
  </si>
  <si>
    <t>Rincon - SWSF</t>
  </si>
  <si>
    <t>-24.01769, -67.04069</t>
  </si>
  <si>
    <t>Salindres - 0431-B2</t>
  </si>
  <si>
    <t>44.16596, 4.14580</t>
  </si>
  <si>
    <t>No:
The closed Salindres facility received tailings from 1908 to 1995. Due to its age it does not have an approved design and the original design documentation is not available; however, we have sufficient studies and monitoring data to assess stability.</t>
  </si>
  <si>
    <t>Yes:
In 2023, an independent review recommended remediation of the main embankment where impacted by erosion and seepage. Immediate mitigating actions have been implemented and the long-term stability will be achieved through execution of the final closure design.</t>
  </si>
  <si>
    <t>https://cdn-rio.dataweavers.io/-/media/content/documents/disclosures/tailings/facilities/2025-pdf-disclosures/rt-tailings-sal-0431.pdf</t>
  </si>
  <si>
    <t>Segoussac - 0126</t>
  </si>
  <si>
    <t>44.20123, 4.16170</t>
  </si>
  <si>
    <t>1964</t>
  </si>
  <si>
    <t>https://cdn-rio.dataweavers.io/-/media/content/documents/disclosures/tailings/facilities/2025-pdf-disclosures/rt-tailings-seg-0126.pdf</t>
  </si>
  <si>
    <t>Sorel-Tracy - P84</t>
  </si>
  <si>
    <t>45.97099, -73.16604</t>
  </si>
  <si>
    <t>N/A (dry stack)</t>
  </si>
  <si>
    <t>June 2025</t>
  </si>
  <si>
    <t>Yes - July 2020</t>
  </si>
  <si>
    <t>Q8: Maximum height of the stack.</t>
  </si>
  <si>
    <t>https://cdn-rio.dataweavers.io/-/media/content/documents/disclosures/tailings/facilities/2025-pdf-disclosures/rt-tailings-sor-p84.pdf</t>
  </si>
  <si>
    <t>Tom Price - SEP TSF</t>
  </si>
  <si>
    <t>-22.76898, 117.77624</t>
  </si>
  <si>
    <t>Yes - January 2021</t>
  </si>
  <si>
    <t>https://cdn-rio.dataweavers.io/-/media/content/documents/disclosures/tailings/facilities/2025-pdf-disclosures/rt-tailings-tpr-sep.pdf</t>
  </si>
  <si>
    <t>Tom Price - TSF1</t>
  </si>
  <si>
    <t>-22.74290, 117.75118</t>
  </si>
  <si>
    <t>No:
Original design drawings are available. TSF1 is encapsulated in a mine waste rock dump and only the Northern Saddle dam remains exposed.</t>
  </si>
  <si>
    <t>Yes - October 2021</t>
  </si>
  <si>
    <t>Q1: The TSF1 facility is encapsulated in a mine waste rock dump, except for the Northern saddle dam.</t>
  </si>
  <si>
    <t>https://cdn-rio.dataweavers.io/-/media/content/documents/disclosures/tailings/facilities/2025-pdf-disclosures/rt-tailings-tpr-tsf1.pdf</t>
  </si>
  <si>
    <t>Tom Price - TSF2A</t>
  </si>
  <si>
    <t>-22.72063, 117.80431</t>
  </si>
  <si>
    <t>Yes - November 2023</t>
  </si>
  <si>
    <t>https://cdn-rio.dataweavers.io/-/media/content/documents/disclosures/tailings/facilities/2025-pdf-disclosures/rt-tailings-tpr-tsf2a.pdf</t>
  </si>
  <si>
    <t>Vaudreuil - Laterrière TSF (Basins XC-XD)</t>
  </si>
  <si>
    <t>48.34406, -71.20384</t>
  </si>
  <si>
    <t>Yes - October 2022</t>
  </si>
  <si>
    <t>https://cdn-rio.dataweavers.io/-/media/content/documents/disclosures/tailings/facilities/2025-pdf-disclosures/rt-tailings-vau-lat.pdf</t>
  </si>
  <si>
    <t>Vaudreuil - Local TSF</t>
  </si>
  <si>
    <t>48.41650, -71.15025</t>
  </si>
  <si>
    <t>1942</t>
  </si>
  <si>
    <t>https://cdn-rio.dataweavers.io/-/media/content/documents/disclosures/tailings/facilities/2025-pdf-disclosures/rt-tailings-vau-local.pdf</t>
  </si>
  <si>
    <t>Vaudreuil - Pond 4</t>
  </si>
  <si>
    <t>48.41975, -71.15868</t>
  </si>
  <si>
    <t>1953</t>
  </si>
  <si>
    <t>https://cdn-rio.dataweavers.io/-/media/content/documents/disclosures/tailings/facilities/2025-pdf-disclosures/rt-tailings-vau-pond4.pdf</t>
  </si>
  <si>
    <t>Weipa - Andoom TSF</t>
  </si>
  <si>
    <t>-12.52083, 141.84377</t>
  </si>
  <si>
    <t>October 2024</t>
  </si>
  <si>
    <t>https://cdn-rio.dataweavers.io/-/media/content/documents/disclosures/tailings/facilities/2025-pdf-disclosures/rt-tailings-wpa-andoom.pdf</t>
  </si>
  <si>
    <t>Weipa - East Weipa Emergency TSF</t>
  </si>
  <si>
    <t>-12.66509, 141.87959</t>
  </si>
  <si>
    <t>1993</t>
  </si>
  <si>
    <t>https://cdn-rio.dataweavers.io/-/media/content/documents/disclosures/tailings/facilities/2025-pdf-disclosures/rt-tailings-wpa-ewemer.pdf</t>
  </si>
  <si>
    <t>Weipa - East Weipa TSF1 and TSF2</t>
  </si>
  <si>
    <t>-12.66595, 141.88763</t>
  </si>
  <si>
    <t>Weipa - East Weipa TSF4</t>
  </si>
  <si>
    <t>-12.65000, 141.87585</t>
  </si>
  <si>
    <t>https://cdn-rio.dataweavers.io/-/media/content/documents/disclosures/tailings/facilities/2025-pdf-disclosures/rt-tailings-wpa-ew4.pdf</t>
  </si>
  <si>
    <t>Weipa - G&amp;X Dam</t>
  </si>
  <si>
    <t>-12.65493, 141.85197</t>
  </si>
  <si>
    <t>N/A:
This facility has been decommissioned and rehabilitated.</t>
  </si>
  <si>
    <t>N/A and N/A:
This facility has been decommissioned and rehabilitated.</t>
  </si>
  <si>
    <t>https://cdn-rio.dataweavers.io/-/media/content/documents/disclosures/tailings/facilities/2025-pdf-disclosures/rt-tailings-wpa-g2dam.pdf</t>
  </si>
  <si>
    <t>Weipa - G2 Dam</t>
  </si>
  <si>
    <t>-12.65996, 141.84164</t>
  </si>
  <si>
    <t>Weipa - Torro TSF</t>
  </si>
  <si>
    <t>-12.95479, 141.63019</t>
  </si>
  <si>
    <t>2018</t>
  </si>
  <si>
    <t>https://cdn-rio.dataweavers.io/-/media/content/documents/disclosures/tailings/facilities/2025-pdf-disclosures/rt-tailings-wpa-torro.pdf</t>
  </si>
  <si>
    <t>Weipa - West Weipa TSF2</t>
  </si>
  <si>
    <t>-12.65061, 141.84638</t>
  </si>
  <si>
    <t>Whinnyhall - Landfill</t>
  </si>
  <si>
    <t>56.07302, -3.21299</t>
  </si>
  <si>
    <t>1941</t>
  </si>
  <si>
    <t>February 2023</t>
  </si>
  <si>
    <t>https://cdn-rio.dataweavers.io/-/media/content/documents/disclosures/tailings/facilities/2025-pdf-disclosures/rt-tailings-wyh-landf.pdf</t>
  </si>
  <si>
    <t>Yandicoogina - WFC1</t>
  </si>
  <si>
    <t>-22.76729, 119.22071</t>
  </si>
  <si>
    <t>2005</t>
  </si>
  <si>
    <t>https://cdn-rio.dataweavers.io/-/media/content/documents/disclosures/tailings/facilities/2025-pdf-disclosures/rt-tailings-yan-wfc1.pdf</t>
  </si>
  <si>
    <t>Yandicoogina - WFC3</t>
  </si>
  <si>
    <t>-22.81517, 119.25762</t>
  </si>
  <si>
    <t>2015</t>
  </si>
  <si>
    <t>https://cdn-rio.dataweavers.io/-/media/content/documents/disclosures/tailings/facilities/2025-pdf-disclosures/rt-tailings-yan-wfc3.pdf</t>
  </si>
  <si>
    <t>Yandicoogina - WFC3A-Extension</t>
  </si>
  <si>
    <t>-22.79985, 119.26425</t>
  </si>
  <si>
    <t>https://cdn-rio.dataweavers.io/-/media/content/documents/disclosures/tailings/facilities/2025-pdf-disclosures/rt-tailings-yan-wfc3-ext.pdf</t>
  </si>
  <si>
    <t>Yandicoogina - WFC4</t>
  </si>
  <si>
    <t>-22.75341, 119.23152</t>
  </si>
  <si>
    <t>2011</t>
  </si>
  <si>
    <t>https://cdn-rio.dataweavers.io/-/media/content/documents/disclosures/tailings/facilities/2025-pdf-disclosures/rt-tailings-yan-wfc4.pdf</t>
  </si>
  <si>
    <t>Yandicoogina - WFC5</t>
  </si>
  <si>
    <t>-22.76763, 119.23787</t>
  </si>
  <si>
    <t>https://cdn-rio.dataweavers.io/-/media/content/documents/disclosures/tailings/facilities/2025-pdf-disclosures/rt-tailings-yan-wfc5.pdf</t>
  </si>
  <si>
    <t>Yarwun - RMA1</t>
  </si>
  <si>
    <t>-23.86965, 151.07740</t>
  </si>
  <si>
    <t>https://cdn-rio.dataweavers.io/-/media/content/documents/disclosures/tailings/facilities/2025-pdf-disclosures/rt-tailings-ywn-rma1.pdf</t>
  </si>
  <si>
    <r>
      <rPr>
        <b/>
        <sz val="10"/>
        <color theme="1"/>
        <rFont val="Arial"/>
        <family val="2"/>
        <scheme val="minor"/>
      </rPr>
      <t xml:space="preserve">IMPORTANT NOTICE
Content of document
</t>
    </r>
    <r>
      <rPr>
        <sz val="10"/>
        <color theme="1"/>
        <rFont val="Arial"/>
        <family val="2"/>
        <scheme val="minor"/>
      </rPr>
      <t xml:space="preserve">
This document includes figures, classifications, assessments and other information regarding tailings and Rio Tinto’s systems. Some of the information provided relies upon judgment based on internal or external reviews of information. Unless otherwise stated the information in the document is based on data available as at the date of this document, and judgments or assessments in the document may be based on data which predates the date of this document. The information and views may change based on new or different information, circumstances or events and should not be relied upon as a forecast or recommendation.  
New tailings facilities may be in a study phase or under construction at any time. Rio Tinto will include new tailings facilities in this document from the next scheduled publication update following the first deposition of tailings into the facility.
Rio Tinto is implementing the Global Industry Standard on Tailings Management (GISTM) for all tailings facilities where Rio Tinto is the Operator (as defined in GISTM).
Non-operated sites with tailings facilities in which Rio Tinto has an interest include: Alumar, Blackbird, Escondida, Gladstone Power Station , Mineração Río do Norte, Olette, Ranger, and Saint Cyr.
</t>
    </r>
    <r>
      <rPr>
        <b/>
        <sz val="10"/>
        <color theme="1"/>
        <rFont val="Arial"/>
        <family val="2"/>
        <scheme val="minor"/>
      </rPr>
      <t>Forward looking statements</t>
    </r>
    <r>
      <rPr>
        <sz val="10"/>
        <color theme="1"/>
        <rFont val="Arial"/>
        <family val="2"/>
        <scheme val="minor"/>
      </rPr>
      <t xml:space="preserve">
The information presented contains forward-looking statements (within the meaning of the US Private Securities Litigation Reform Act of 1995) concerning the financial condition, operations and businesses of Rio Tinto. All statements other than statements of historical fact are, or may be deemed to be, forward-looking statements. 
Forward-looking statements are statements of future expectations that are based on management’s current expectations and assumptions and involve known and unknown risks and uncertainties that could cause actual results, performance of, or events affecting Rio Tinto, or the industry, to differ materially from those expressed or implied in these statements. Such forward-looking statements involve subjective judgements and determinations based on available geological, technical, contractual and economic information. These could change because of new information from production or mining activities, or changes in economic factors, including changes in market prices and operating costs, changes in the regulatory policies of host governments, or other events. The statements could also be altered by acquisitions and divestments, new discoveries, and extensions or closure of existing mines, as well as the application of improved recovery and tailings techniques. Published statements could also be subject to correction due to errors in the application of internal assurance or published rules or guidance, and changes in that assurance, rules or guidance. Please also refer to further factors and risks as identified in Rio Tinto’s most recent Annual Report and Accounts in Australia and the United Kingdom and the most recent Annual Report on Form 2-0-F filed with the United States Securities and Exchange Commission (“SEC”) or Forms 6-K furnished to, or filed with, the SEC.
As such, readers should not place undue reliance on these forward-looking statements, including with regard to future investment decisions. 
Rio Tinto undertakes no obligation to publicly update, or revise, any information in the document, including forward-looking statements, as a result of new information, future events or other information.</t>
    </r>
  </si>
  <si>
    <t>myVoice by case class (and % of substantiated reports)</t>
  </si>
  <si>
    <t>Ethics &amp; compliance training</t>
  </si>
  <si>
    <t>Implementation of product stewardship programs (in % of PS programs)</t>
  </si>
  <si>
    <t>Sustainability Committee terms of reference</t>
  </si>
  <si>
    <t xml:space="preserve">Our reputation as a business that operates with high levels of integrity depends on the actions we take and decisions we make each day. We expect our people to uphold the highest standard of integrity, act ethically, and do the right thing for each other, for our partners and for the communities where we operate. We empower our people to seek guidance when faced with ethical or business dilemmas – both to prevent incidents from occurring, and to protect them and others from harm. The way we treat our people, our partners, the environment and the communities where we work, and how we conduct business, is what makes us a responsible partner of choice. The Way We Work is our Code of Conduct (“the Code”). It sets the foundation for doing business the right way and reflects our significant ambitions for a safe and sustainable future. Our Code applies to everyone who works for Rio Tinto, including our Board, Executive Committee, employees and third parties working under the direction of Rio Tinto. Our employees are required to complete annual mandatory training on the Code. 
In 2025, we tailored the training to employee needs through adaptive learning. This training sets the foundation for how we work, guiding ethical decision making and reflecting the safe and respectful environment we want to achieve for our people. The annual training incorporates topics across all areas of the Code and is designed to help employees and contractors understand what’s expected of them, providing guidance for making decisions consistent with our values of care, courage and curiosity. The 2025 annual online training was released in September and has been completed by 21,693 employees. The offline version has been completed by 17,182 employees. Our Executive Committee attended an immersive face-to-face session on the Code. 
The myVoice program enables confidential and anonymous reporting, including protected whistleblower disclosures. myVoice is operated by the Ethics &amp; Compliance function, with regular reporting to the Board Audit and Risk Committee and the Group Ethics &amp; Compliance Committee (a sub-committee of the Executive Committee). </t>
  </si>
  <si>
    <t>Case rate (number of reports per 100 headcount)</t>
  </si>
  <si>
    <r>
      <t>Reports received</t>
    </r>
    <r>
      <rPr>
        <vertAlign val="superscript"/>
        <sz val="9"/>
        <color rgb="FF000000"/>
        <rFont val="Arial"/>
        <family val="2"/>
      </rPr>
      <t>1</t>
    </r>
  </si>
  <si>
    <r>
      <t>1,942</t>
    </r>
    <r>
      <rPr>
        <b/>
        <vertAlign val="superscript"/>
        <sz val="9"/>
        <color rgb="FF000000"/>
        <rFont val="Arial"/>
        <family val="2"/>
      </rPr>
      <t>2</t>
    </r>
  </si>
  <si>
    <t>Reports received</t>
  </si>
  <si>
    <r>
      <t>Reports substantiated</t>
    </r>
    <r>
      <rPr>
        <b/>
        <vertAlign val="superscript"/>
        <sz val="9"/>
        <color rgb="FF000000"/>
        <rFont val="Arial"/>
        <family val="2"/>
      </rPr>
      <t>3</t>
    </r>
  </si>
  <si>
    <t>Reports substantiated</t>
  </si>
  <si>
    <t>Business integrity</t>
  </si>
  <si>
    <t>Personnel</t>
  </si>
  <si>
    <t>Health, safety, environment</t>
  </si>
  <si>
    <t>Communities</t>
  </si>
  <si>
    <t>Information security</t>
  </si>
  <si>
    <t>Finance</t>
  </si>
  <si>
    <t> 1. Each myVoice report may include multiple allegations. Where figures in this table slightly differ from previous reported periods, this can be due to factors including reopening of reports, case class reclassification, internal reviews and quality assurance processes.</t>
  </si>
  <si>
    <t>2. Includes 86 reports related to Arcadium Lithium, 27 received directly to myVoice platform following re-branding and formal launch of the Code of Conduct on 30 September 2025.</t>
  </si>
  <si>
    <t>3. The number of reports substantiated as a percentage of total reports investigated by Ethics &amp; Compliance. A report is substantiated if one or more of the allegations contained in the report is substantiated. Can include reports received in previous year.</t>
  </si>
  <si>
    <t>Face-to-face training (no. internal employees)</t>
  </si>
  <si>
    <t>Face-to-face training (no. third-party employees)</t>
  </si>
  <si>
    <t>Total face-to-face  training</t>
  </si>
  <si>
    <r>
      <t>Code of conduct</t>
    </r>
    <r>
      <rPr>
        <vertAlign val="superscript"/>
        <sz val="9"/>
        <color rgb="FF000000"/>
        <rFont val="Arial"/>
        <family val="2"/>
      </rPr>
      <t>1</t>
    </r>
    <r>
      <rPr>
        <sz val="9"/>
        <color rgb="FF000000"/>
        <rFont val="Arial"/>
        <family val="2"/>
      </rPr>
      <t xml:space="preserve"> online training modules completed (no. employees)</t>
    </r>
  </si>
  <si>
    <t xml:space="preserve">1. In prior years (2021-2023), this training was referred to as Ethics and Compliance Training. Data for 2025 is presented as at 6 January 2026 following year-end system transition activities. The 2025 number cosists of employees that completed the online Code of Conduct Adaptive or full Code of Conduct Online learnings. Additionally, 17,182 employees completed the offline Code of Conduct training.
</t>
  </si>
  <si>
    <t>TRANSPARENCY</t>
  </si>
  <si>
    <t xml:space="preserve">We believe greater transparency and accountability are key to earning and building trust with partners, encouraging sustainable business practices, and translating taxes and royalties into beneficial outcomes for communities who host our operations. Being transparent about our tax payments, mineral development contracts, beneficial ownership, and our stance on a range of other sustainability issues – like climate change – allows us to enter into open, fact-based conversations with our stakeholders. This leads to a better understanding of everyone’s roles and responsibilities.
We are a founding member of the Extractive Industries Transparency Initiative (EITI), and a signatory to The B Team Responsible Tax Principles. We report in full the requirements of the “Tax” standard (GRI 207) of the Global Sustainability Standards Board of the Global Reporting Initiative, including full country-by-country reporting. </t>
  </si>
  <si>
    <t>Documents</t>
  </si>
  <si>
    <t>Link</t>
  </si>
  <si>
    <t>Beneficial Ownership</t>
  </si>
  <si>
    <t>Joint Venture Beneficial Ownership</t>
  </si>
  <si>
    <t>riotinto.com/-/media/Content/Documents/Sustainability/Ethics-and-integrity/Transparency/RT-Joint-venture-beneficial-ownership.pdf</t>
  </si>
  <si>
    <t>Contract Disclosure Table</t>
  </si>
  <si>
    <t>riotinto.com/-/media/Content/Documents/Sustainability/Ethics-and-integrity/Transparency/RT-Contract-disclosure-table.pdf</t>
  </si>
  <si>
    <t>Role of Civil Society Organisations</t>
  </si>
  <si>
    <t>riotinto.com/-/media/Content/Documents/Sustainability/Corporate-policies/RT-Role-of-civil-society-organisations.pdf</t>
  </si>
  <si>
    <t>Statement on Modern Slavery</t>
  </si>
  <si>
    <t>Transparency Statement</t>
  </si>
  <si>
    <t>https://cdn-rio.dataweavers.io/-/media/content/documents/sustainability/corporate-policies/rt-transparency-statement</t>
  </si>
  <si>
    <r>
      <t xml:space="preserve">As consumers become more mindful of the sustainability of the products they choose, they want reassurance that the materials consumed reflect responsible practices throughout the value chain. Materials used in products today may not be the preferred choice in the future if they cannot establish their environmental, social and governance (ESG) credentials or develop strong circular solutions. This starts with transparency and includes our suppliers, operations, and customers. Our </t>
    </r>
    <r>
      <rPr>
        <i/>
        <sz val="10"/>
        <color rgb="FF000000"/>
        <rFont val="Arial"/>
        <family val="2"/>
      </rPr>
      <t xml:space="preserve">Supplier Code of Conduct </t>
    </r>
    <r>
      <rPr>
        <sz val="10"/>
        <color rgb="FF000000"/>
        <rFont val="Arial"/>
        <family val="2"/>
      </rPr>
      <t>lays out our expectations on human and labour rights, safety and environment and our global supply contract outlines our expectations for how our suppliers should manage modern slavery risks.
In our operations, we are providing our customers with assurance that our value chain is responsible through independent industry stewardship programs. Refer to the "Certifications &amp; Frameworks" tab.</t>
    </r>
  </si>
  <si>
    <t>Life cycle assessment of products</t>
  </si>
  <si>
    <t>Product specific - Key products</t>
  </si>
  <si>
    <t>Product specific - Minor products/by-products</t>
  </si>
  <si>
    <t>Industry specific - Key products</t>
  </si>
  <si>
    <t>Industry specific - Minor products/by-products</t>
  </si>
  <si>
    <t xml:space="preserve">Note: Data from Rio Tinto Lithium has been incorporated into 2025 reporting cycle. Due to rounding, the sum may not total 100%. </t>
  </si>
  <si>
    <t>Implementation of product stewardship programs (in percent of PS programs)</t>
  </si>
  <si>
    <t>Conceptual</t>
  </si>
  <si>
    <t>Beginning</t>
  </si>
  <si>
    <t>In use</t>
  </si>
  <si>
    <t>Formal</t>
  </si>
  <si>
    <t>Formal &amp; risk based</t>
  </si>
  <si>
    <t>Non-existent</t>
  </si>
  <si>
    <t>Third party due diligence assessments</t>
  </si>
  <si>
    <t>Baseline third party due diligence assessments completed (sanctions, regulatory enforcement and other business integrity risk screening)*</t>
  </si>
  <si>
    <t>Comprehensive (standard or enhanced) third party due diligence assessments completed*</t>
  </si>
  <si>
    <t xml:space="preserve">* All third parties assessed and engaged are subject to ongoing monitoring and periodic reviews. </t>
  </si>
  <si>
    <t>* Arcadium data is included from 5 March 2025 and not comparative to previous year data</t>
  </si>
  <si>
    <t>Sustainability Committee</t>
  </si>
  <si>
    <t>Sustainability Committee (SusCo) meetings</t>
  </si>
  <si>
    <t>Meetings per year (scheduled and ad hoc)</t>
  </si>
  <si>
    <t>Use of SusCo meeting time</t>
  </si>
  <si>
    <t>2021*</t>
  </si>
  <si>
    <t>Health and safety</t>
  </si>
  <si>
    <t>Environment (including tailings management, water and biodiversity)</t>
  </si>
  <si>
    <t>Risk management &amp; assurance, and global sustainability trends</t>
  </si>
  <si>
    <t>Governance and disclosure</t>
  </si>
  <si>
    <t>Communities and social performance (including cultural heritage and human rights)</t>
  </si>
  <si>
    <t>Other (including closure &amp; remediation and security)</t>
  </si>
  <si>
    <t>* data presented in prior years has been re-calculated to reflect categories of activity adopted for 2025, except that prior to 2022 "Environment" included climate change. From 2022, the responsibility for climate change rests with the Board (other than, from 2023, overseeing physical resilience to climate change).</t>
  </si>
  <si>
    <t>Terms of reference</t>
  </si>
  <si>
    <t>https://www.riotinto.com/-/media/content/documents/invest/corporate-governance/sustainability-committee-terms-of-reference.pdf</t>
  </si>
  <si>
    <t>Sustainability &amp; responsible sourcing certifications/frameworks</t>
  </si>
  <si>
    <t>ESG indices &amp; ratings</t>
  </si>
  <si>
    <t>ICMM Performance Expectations</t>
  </si>
  <si>
    <t>Principal Adverse Impact (PAI) Summary</t>
  </si>
  <si>
    <t>Global Reporting Initiative (GRI) Standards Content Index</t>
  </si>
  <si>
    <t>Rio Tinto has reported in accordance with the GRI Standards for the period 1 January - 31 December 2025.</t>
  </si>
  <si>
    <t xml:space="preserve">Applicable GRI sector standards: </t>
  </si>
  <si>
    <t>GRI 14</t>
  </si>
  <si>
    <t>GR 1: Foundation 2021</t>
  </si>
  <si>
    <t>Requirement title</t>
  </si>
  <si>
    <t>Reference</t>
  </si>
  <si>
    <t>Links and Fact Book sheets</t>
  </si>
  <si>
    <t>UN SDG</t>
  </si>
  <si>
    <t>Requirement 1</t>
  </si>
  <si>
    <t>Apply the reporting principles</t>
  </si>
  <si>
    <r>
      <rPr>
        <i/>
        <sz val="9"/>
        <color rgb="FF000000"/>
        <rFont val="Arial"/>
        <family val="2"/>
      </rPr>
      <t xml:space="preserve">2025 Annual Report </t>
    </r>
    <r>
      <rPr>
        <sz val="9"/>
        <color rgb="FF000000"/>
        <rFont val="Arial"/>
        <family val="2"/>
      </rPr>
      <t>– Sustainability/ESG (pages 32-88)</t>
    </r>
  </si>
  <si>
    <t>Annual Report</t>
  </si>
  <si>
    <t>Requirement 2</t>
  </si>
  <si>
    <t>Report the disclosures in GRI 2: General Disclosures 2021</t>
  </si>
  <si>
    <t>As shown below</t>
  </si>
  <si>
    <t>Requirement 3</t>
  </si>
  <si>
    <t>Determine material topics</t>
  </si>
  <si>
    <r>
      <rPr>
        <i/>
        <sz val="9"/>
        <color rgb="FF000000"/>
        <rFont val="Arial"/>
        <family val="2"/>
      </rPr>
      <t xml:space="preserve">2025 Annual Report </t>
    </r>
    <r>
      <rPr>
        <sz val="9"/>
        <color rgb="FF000000"/>
        <rFont val="Arial"/>
        <family val="2"/>
      </rPr>
      <t>– How we report on sustainability/ESG (page 33)</t>
    </r>
  </si>
  <si>
    <t>Requirement 4</t>
  </si>
  <si>
    <t>Report the disclosures in GRI 3: Material Topics 2021</t>
  </si>
  <si>
    <t>Requirement 5</t>
  </si>
  <si>
    <t>Report disclosures from the GRI Topic Standards for each material topic</t>
  </si>
  <si>
    <t>Requirement 6</t>
  </si>
  <si>
    <t>Provide reasons for omission for disclosures and requirements that the organisation cannot comply with</t>
  </si>
  <si>
    <r>
      <t xml:space="preserve">Done where applicable – </t>
    </r>
    <r>
      <rPr>
        <i/>
        <sz val="9"/>
        <color rgb="FF000000"/>
        <rFont val="Arial"/>
        <family val="2"/>
      </rPr>
      <t>2025 Annual Report</t>
    </r>
    <r>
      <rPr>
        <sz val="9"/>
        <color rgb="FF000000"/>
        <rFont val="Arial"/>
        <family val="2"/>
      </rPr>
      <t xml:space="preserve"> – Sustainability/ESG (pages 32-88)</t>
    </r>
  </si>
  <si>
    <t>Requirement 7</t>
  </si>
  <si>
    <t>Publish a GRI content index</t>
  </si>
  <si>
    <t>This sheet</t>
  </si>
  <si>
    <t>Requirement 8</t>
  </si>
  <si>
    <t>Provide a statement use</t>
  </si>
  <si>
    <t>Rio Tinto has reported in accordance with the GRI standards for the period 1 Jan - 31 Dec 2025</t>
  </si>
  <si>
    <t>Requirement 9</t>
  </si>
  <si>
    <t>Notify GRI</t>
  </si>
  <si>
    <t>Notified</t>
  </si>
  <si>
    <t>GR 2: General disclosures 2021</t>
  </si>
  <si>
    <t>Disclosure title</t>
  </si>
  <si>
    <t>Reference to disclosure</t>
  </si>
  <si>
    <t>2-1</t>
  </si>
  <si>
    <t>Organisational details</t>
  </si>
  <si>
    <r>
      <t xml:space="preserve">Rio Tinto Limited and Rio Tinto plc; </t>
    </r>
    <r>
      <rPr>
        <i/>
        <sz val="9"/>
        <color rgb="FF000000"/>
        <rFont val="Arial"/>
        <family val="2"/>
      </rPr>
      <t>2025 Annual Report</t>
    </r>
    <r>
      <rPr>
        <sz val="9"/>
        <color rgb="FF000000"/>
        <rFont val="Arial"/>
        <family val="2"/>
      </rPr>
      <t xml:space="preserve"> – Shareholder information (pages 336-343); </t>
    </r>
    <r>
      <rPr>
        <i/>
        <sz val="9"/>
        <color rgb="FF000000"/>
        <rFont val="Arial"/>
        <family val="2"/>
      </rPr>
      <t>2025 Annual Report</t>
    </r>
    <r>
      <rPr>
        <sz val="9"/>
        <color rgb="FF000000"/>
        <rFont val="Arial"/>
        <family val="2"/>
      </rPr>
      <t xml:space="preserve"> – Production, Reserves, Mineral Resources and Operations (pages 276-325).</t>
    </r>
  </si>
  <si>
    <t>2-2</t>
  </si>
  <si>
    <t>Entities included in the organisation's sustainability reporting</t>
  </si>
  <si>
    <r>
      <rPr>
        <i/>
        <sz val="9"/>
        <color rgb="FF000000"/>
        <rFont val="Arial"/>
        <family val="2"/>
      </rPr>
      <t xml:space="preserve">2025 Annual Report </t>
    </r>
    <r>
      <rPr>
        <sz val="9"/>
        <color rgb="FF000000"/>
        <rFont val="Arial"/>
        <family val="2"/>
      </rPr>
      <t>– Shareholder information (pages 336-343)</t>
    </r>
  </si>
  <si>
    <t>2-3</t>
  </si>
  <si>
    <t>Reporting period, frequency and contact point</t>
  </si>
  <si>
    <t>1 January 2025 - 31 December 2025; annual; sustainability@riotinto.com</t>
  </si>
  <si>
    <t>2-4</t>
  </si>
  <si>
    <t>Restatements of information</t>
  </si>
  <si>
    <t>Stated accordingly</t>
  </si>
  <si>
    <t>2-5</t>
  </si>
  <si>
    <t>External assurance</t>
  </si>
  <si>
    <r>
      <rPr>
        <i/>
        <sz val="9"/>
        <color rgb="FF000000"/>
        <rFont val="Arial"/>
        <family val="2"/>
      </rPr>
      <t>2025 Annual Report</t>
    </r>
    <r>
      <rPr>
        <sz val="9"/>
        <color rgb="FF000000"/>
        <rFont val="Arial"/>
        <family val="2"/>
      </rPr>
      <t xml:space="preserve"> – Independent Limited Assurance Report (pages 326-335)</t>
    </r>
  </si>
  <si>
    <t>2-6</t>
  </si>
  <si>
    <t>Activities, value chain and other business relationships</t>
  </si>
  <si>
    <r>
      <rPr>
        <i/>
        <sz val="9"/>
        <color rgb="FF000000"/>
        <rFont val="Arial"/>
        <family val="2"/>
      </rPr>
      <t xml:space="preserve">2025 Annual Report </t>
    </r>
    <r>
      <rPr>
        <sz val="9"/>
        <color rgb="FF000000"/>
        <rFont val="Arial"/>
        <family val="2"/>
      </rPr>
      <t>– Strategic report (pages 1-31)</t>
    </r>
  </si>
  <si>
    <t>2-7</t>
  </si>
  <si>
    <r>
      <rPr>
        <i/>
        <sz val="9"/>
        <color rgb="FF000000"/>
        <rFont val="Arial"/>
        <family val="2"/>
      </rPr>
      <t>2025 Sustainability Fact Book</t>
    </r>
    <r>
      <rPr>
        <sz val="9"/>
        <color rgb="FF000000"/>
        <rFont val="Arial"/>
        <family val="2"/>
      </rPr>
      <t xml:space="preserve"> – People</t>
    </r>
  </si>
  <si>
    <t>2-8</t>
  </si>
  <si>
    <t>Workers who are not employees</t>
  </si>
  <si>
    <t>2-9</t>
  </si>
  <si>
    <t>Governance structure and composition</t>
  </si>
  <si>
    <r>
      <rPr>
        <i/>
        <sz val="9"/>
        <color rgb="FF000000"/>
        <rFont val="Arial"/>
        <family val="2"/>
      </rPr>
      <t>2025 Annual Report</t>
    </r>
    <r>
      <rPr>
        <sz val="9"/>
        <color rgb="FF000000"/>
        <rFont val="Arial"/>
        <family val="2"/>
      </rPr>
      <t xml:space="preserve"> – Directors' report (pages 102-157)</t>
    </r>
  </si>
  <si>
    <t>2-10</t>
  </si>
  <si>
    <t>Nomination and selection of the highest governance body</t>
  </si>
  <si>
    <t>2-11</t>
  </si>
  <si>
    <t>Chair of the highest governance body</t>
  </si>
  <si>
    <r>
      <rPr>
        <i/>
        <sz val="9"/>
        <color rgb="FF000000"/>
        <rFont val="Arial"/>
        <family val="2"/>
      </rPr>
      <t xml:space="preserve">2025 Annual Report </t>
    </r>
    <r>
      <rPr>
        <sz val="9"/>
        <color rgb="FF000000"/>
        <rFont val="Arial"/>
        <family val="2"/>
      </rPr>
      <t>– Chairman’s statement (page 4)</t>
    </r>
  </si>
  <si>
    <t>2-12</t>
  </si>
  <si>
    <t>Role of highest governance body in overseeing the management of impacts</t>
  </si>
  <si>
    <t>2-13</t>
  </si>
  <si>
    <t>Delegation of responsibility for managing impacts</t>
  </si>
  <si>
    <r>
      <rPr>
        <i/>
        <sz val="9"/>
        <color rgb="FF000000"/>
        <rFont val="Arial"/>
        <family val="2"/>
      </rPr>
      <t>2025 Annual Report</t>
    </r>
    <r>
      <rPr>
        <sz val="9"/>
        <color rgb="FF000000"/>
        <rFont val="Arial"/>
        <family val="2"/>
      </rPr>
      <t xml:space="preserve"> – From the Chief Executive (page 5)</t>
    </r>
  </si>
  <si>
    <t>2-14</t>
  </si>
  <si>
    <t>Role of the highest governance body in sustainability reporting</t>
  </si>
  <si>
    <r>
      <rPr>
        <i/>
        <sz val="9"/>
        <color rgb="FF000000"/>
        <rFont val="Arial"/>
        <family val="2"/>
      </rPr>
      <t>2025 Annual Report</t>
    </r>
    <r>
      <rPr>
        <sz val="9"/>
        <color rgb="FF000000"/>
        <rFont val="Arial"/>
        <family val="2"/>
      </rPr>
      <t xml:space="preserve"> – Sustainability Committee report (pages 120-121)</t>
    </r>
  </si>
  <si>
    <t>2-15</t>
  </si>
  <si>
    <t>Conflicts of interest</t>
  </si>
  <si>
    <r>
      <rPr>
        <i/>
        <sz val="9"/>
        <color rgb="FF000000"/>
        <rFont val="Arial"/>
        <family val="2"/>
      </rPr>
      <t>2025 Annual Report</t>
    </r>
    <r>
      <rPr>
        <sz val="9"/>
        <color rgb="FF000000"/>
        <rFont val="Arial"/>
        <family val="2"/>
      </rPr>
      <t xml:space="preserve"> – Directors’ report (pages 102-157)</t>
    </r>
  </si>
  <si>
    <t>2-16</t>
  </si>
  <si>
    <t>Communication of critical concerns</t>
  </si>
  <si>
    <t>Rio Tinto Policies and Standards</t>
  </si>
  <si>
    <t>riotinto.com/sustainability/policies</t>
  </si>
  <si>
    <t>2-17</t>
  </si>
  <si>
    <t>Collective knowledge of highest governance body</t>
  </si>
  <si>
    <r>
      <rPr>
        <i/>
        <sz val="9"/>
        <color rgb="FF000000"/>
        <rFont val="Arial"/>
        <family val="2"/>
      </rPr>
      <t>2025 Annual Report</t>
    </r>
    <r>
      <rPr>
        <sz val="9"/>
        <color rgb="FF000000"/>
        <rFont val="Arial"/>
        <family val="2"/>
      </rPr>
      <t xml:space="preserve"> – Directors' report (page 102-157)</t>
    </r>
  </si>
  <si>
    <t>2-18</t>
  </si>
  <si>
    <t>Evaluation of the performance of the highest governance body</t>
  </si>
  <si>
    <r>
      <rPr>
        <i/>
        <sz val="9"/>
        <color rgb="FF000000"/>
        <rFont val="Arial"/>
        <family val="2"/>
      </rPr>
      <t xml:space="preserve">2025 Annual Report </t>
    </r>
    <r>
      <rPr>
        <sz val="9"/>
        <color rgb="FF000000"/>
        <rFont val="Arial"/>
        <family val="2"/>
      </rPr>
      <t>– Directors’ report (page 102-157)</t>
    </r>
  </si>
  <si>
    <t>2-19</t>
  </si>
  <si>
    <t>Remuneration policies</t>
  </si>
  <si>
    <r>
      <rPr>
        <i/>
        <sz val="9"/>
        <color rgb="FF000000"/>
        <rFont val="Arial"/>
        <family val="2"/>
      </rPr>
      <t>2025 Annual Report</t>
    </r>
    <r>
      <rPr>
        <sz val="9"/>
        <color rgb="FF000000"/>
        <rFont val="Arial"/>
        <family val="2"/>
      </rPr>
      <t xml:space="preserve"> – Remuneration report (pages 122-149)</t>
    </r>
  </si>
  <si>
    <t>2-20</t>
  </si>
  <si>
    <t>Process to determine remuneration</t>
  </si>
  <si>
    <t>2-21</t>
  </si>
  <si>
    <t>Annual total compensation ratio</t>
  </si>
  <si>
    <t>2-22</t>
  </si>
  <si>
    <t>Statement on sustainable development strategy</t>
  </si>
  <si>
    <r>
      <rPr>
        <i/>
        <sz val="9"/>
        <color rgb="FF000000"/>
        <rFont val="Arial"/>
        <family val="2"/>
      </rPr>
      <t>2025 Annual Report</t>
    </r>
    <r>
      <rPr>
        <sz val="9"/>
        <color rgb="FF000000"/>
        <rFont val="Arial"/>
        <family val="2"/>
      </rPr>
      <t xml:space="preserve"> – Directors' report (page 120-157)</t>
    </r>
  </si>
  <si>
    <t>2-23</t>
  </si>
  <si>
    <t>Policy commitments</t>
  </si>
  <si>
    <t>2-24</t>
  </si>
  <si>
    <t>Embedding policy commitments</t>
  </si>
  <si>
    <t>2-25</t>
  </si>
  <si>
    <t>Processes to remediate negative impacts</t>
  </si>
  <si>
    <t>2-26</t>
  </si>
  <si>
    <t>Mechanisms for seeking advice and raising concerns</t>
  </si>
  <si>
    <r>
      <rPr>
        <i/>
        <sz val="9"/>
        <color rgb="FF000000"/>
        <rFont val="Arial"/>
        <family val="2"/>
      </rPr>
      <t>2025 Annual Report</t>
    </r>
    <r>
      <rPr>
        <sz val="9"/>
        <color rgb="FF000000"/>
        <rFont val="Arial"/>
        <family val="2"/>
      </rPr>
      <t xml:space="preserve"> – Our stakeholders (pages 107-109)</t>
    </r>
  </si>
  <si>
    <t>2-27</t>
  </si>
  <si>
    <t>Compliance with laws and regulations</t>
  </si>
  <si>
    <t>2-28</t>
  </si>
  <si>
    <t>Membership associations</t>
  </si>
  <si>
    <t>2-29</t>
  </si>
  <si>
    <t>Approach to stakeholder engagement</t>
  </si>
  <si>
    <t>2-30</t>
  </si>
  <si>
    <t>Collective bargaining agreements</t>
  </si>
  <si>
    <t>Our human rights guidance is applicable at all sites and covers freedom of association in relation  to union membership.</t>
  </si>
  <si>
    <t>GRI 3: Material Topics 2021</t>
  </si>
  <si>
    <t>3-1</t>
  </si>
  <si>
    <t>Process to determine material topics</t>
  </si>
  <si>
    <r>
      <rPr>
        <i/>
        <sz val="9"/>
        <color rgb="FF000000"/>
        <rFont val="Arial"/>
        <family val="2"/>
      </rPr>
      <t>2025 Annual Report</t>
    </r>
    <r>
      <rPr>
        <sz val="9"/>
        <color rgb="FF000000"/>
        <rFont val="Arial"/>
        <family val="2"/>
      </rPr>
      <t xml:space="preserve"> – How we report on sustainability/ESG (page 33)</t>
    </r>
  </si>
  <si>
    <t>3-2</t>
  </si>
  <si>
    <t>List of material topics</t>
  </si>
  <si>
    <t>Sustainability Glossary</t>
  </si>
  <si>
    <t>3-3</t>
  </si>
  <si>
    <t>Management of material topics</t>
  </si>
  <si>
    <r>
      <rPr>
        <i/>
        <sz val="9"/>
        <color rgb="FF000000"/>
        <rFont val="Arial"/>
        <family val="2"/>
      </rPr>
      <t xml:space="preserve">2025 Annual Report </t>
    </r>
    <r>
      <rPr>
        <sz val="9"/>
        <color rgb="FF000000"/>
        <rFont val="Arial"/>
        <family val="2"/>
      </rPr>
      <t>- Sustainability/ESG (page 32-88)</t>
    </r>
  </si>
  <si>
    <t>GRI 14: Mining Sector Standard</t>
  </si>
  <si>
    <t>Material topics as determined by the annual sustainability materiality process</t>
  </si>
  <si>
    <t>Topics 1-25</t>
  </si>
  <si>
    <t xml:space="preserve">Through the materaility asessment we conducted in 2025, we determined that the following topics were material to Rio Tinto Group: climate change; health, safety &amp; well-being; cultural heritage management; and respecting human rights.  We provide information on our materiality process and a list of material and other important topics in our annual report. </t>
  </si>
  <si>
    <t>Refer to the topic specific disclosures below</t>
  </si>
  <si>
    <t>Topic-specific disclosures</t>
  </si>
  <si>
    <t>GRI mining sector standard ref</t>
  </si>
  <si>
    <t xml:space="preserve">Economic performance </t>
  </si>
  <si>
    <t>SDG 8, SDG 10, SDG 11</t>
  </si>
  <si>
    <t>riotinto.com/sustainability/communities</t>
  </si>
  <si>
    <t>14.9.1</t>
  </si>
  <si>
    <r>
      <rPr>
        <i/>
        <sz val="9"/>
        <color rgb="FF000000"/>
        <rFont val="Arial"/>
        <family val="2"/>
      </rPr>
      <t>2025 Annual Report</t>
    </r>
    <r>
      <rPr>
        <sz val="9"/>
        <color rgb="FF000000"/>
        <rFont val="Arial"/>
        <family val="2"/>
      </rPr>
      <t xml:space="preserve"> – Sustainability (pages 32-88)</t>
    </r>
  </si>
  <si>
    <r>
      <rPr>
        <i/>
        <sz val="9"/>
        <color rgb="FF000000"/>
        <rFont val="Arial"/>
        <family val="2"/>
      </rPr>
      <t>2025 Sustainability Fact Book</t>
    </r>
    <r>
      <rPr>
        <sz val="9"/>
        <color rgb="FF000000"/>
        <rFont val="Arial"/>
        <family val="2"/>
      </rPr>
      <t xml:space="preserve"> – Communities</t>
    </r>
  </si>
  <si>
    <t>Sustainability Fact Book – Communities</t>
  </si>
  <si>
    <t>201-1</t>
  </si>
  <si>
    <t>Direct economic value generated and distributed</t>
  </si>
  <si>
    <t>14.9.2, 14.23.2</t>
  </si>
  <si>
    <t>201-2</t>
  </si>
  <si>
    <t>Financial implications and other risks and opportunities due to climate change</t>
  </si>
  <si>
    <t>14.2.2</t>
  </si>
  <si>
    <t>Climate change</t>
  </si>
  <si>
    <t>riotinto.com/sustainability/climate-change</t>
  </si>
  <si>
    <r>
      <rPr>
        <i/>
        <sz val="9"/>
        <color rgb="FF000000"/>
        <rFont val="Arial"/>
        <family val="2"/>
      </rPr>
      <t xml:space="preserve">2025 Annual Report </t>
    </r>
    <r>
      <rPr>
        <sz val="9"/>
        <color rgb="FF000000"/>
        <rFont val="Arial"/>
        <family val="2"/>
      </rPr>
      <t>– Climate change (pages 53-86)</t>
    </r>
  </si>
  <si>
    <t>201-3</t>
  </si>
  <si>
    <t>Defined benefit plan obligations and other retirement plans</t>
  </si>
  <si>
    <r>
      <rPr>
        <i/>
        <sz val="9"/>
        <color rgb="FF000000"/>
        <rFont val="Arial"/>
        <family val="2"/>
      </rPr>
      <t xml:space="preserve">2025 Annual Report </t>
    </r>
    <r>
      <rPr>
        <sz val="9"/>
        <color rgb="FF000000"/>
        <rFont val="Arial"/>
        <family val="2"/>
      </rPr>
      <t>– Remuneration report (pages 122-149)</t>
    </r>
  </si>
  <si>
    <r>
      <rPr>
        <i/>
        <sz val="9"/>
        <color rgb="FF000000"/>
        <rFont val="Arial"/>
        <family val="2"/>
      </rPr>
      <t>2025 Annual Report</t>
    </r>
    <r>
      <rPr>
        <sz val="9"/>
        <color rgb="FF000000"/>
        <rFont val="Arial"/>
        <family val="2"/>
      </rPr>
      <t xml:space="preserve"> – Financial statements (pages 158-275)</t>
    </r>
  </si>
  <si>
    <t>201-4</t>
  </si>
  <si>
    <t>Financial assistance received from government</t>
  </si>
  <si>
    <t>14.23.3</t>
  </si>
  <si>
    <t>Indirect economic impacts</t>
  </si>
  <si>
    <t>SDG 5, SDG 8, SDG 9, SDG 11</t>
  </si>
  <si>
    <r>
      <rPr>
        <i/>
        <sz val="9"/>
        <color rgb="FF000000"/>
        <rFont val="Arial"/>
        <family val="2"/>
      </rPr>
      <t xml:space="preserve">2025 Annual Report – </t>
    </r>
    <r>
      <rPr>
        <sz val="9"/>
        <color rgb="FF000000"/>
        <rFont val="Arial"/>
        <family val="2"/>
      </rPr>
      <t>How we report on sustainability/ESG (page 33)</t>
    </r>
  </si>
  <si>
    <t>203-1</t>
  </si>
  <si>
    <t>Infrastructure investments and services supported</t>
  </si>
  <si>
    <t>14.9.3</t>
  </si>
  <si>
    <r>
      <rPr>
        <i/>
        <sz val="9"/>
        <color rgb="FF000000"/>
        <rFont val="Arial"/>
        <family val="2"/>
      </rPr>
      <t>2025 Annual Report</t>
    </r>
    <r>
      <rPr>
        <sz val="9"/>
        <color rgb="FF000000"/>
        <rFont val="Arial"/>
        <family val="2"/>
      </rPr>
      <t xml:space="preserve"> – Social performance (pages 36-45)</t>
    </r>
  </si>
  <si>
    <t>203-2</t>
  </si>
  <si>
    <t>Significant indirect economic impacts</t>
  </si>
  <si>
    <t>14.9.4</t>
  </si>
  <si>
    <t>Procurement practices</t>
  </si>
  <si>
    <r>
      <rPr>
        <i/>
        <sz val="9"/>
        <color rgb="FF000000"/>
        <rFont val="Arial"/>
        <family val="2"/>
      </rPr>
      <t>2025 Annual Report</t>
    </r>
    <r>
      <rPr>
        <sz val="9"/>
        <color rgb="FF000000"/>
        <rFont val="Arial"/>
        <family val="2"/>
      </rPr>
      <t xml:space="preserve"> – How we report on sustainability (page 33)</t>
    </r>
  </si>
  <si>
    <t>204-1</t>
  </si>
  <si>
    <t>Proportion of spending on local suppliers</t>
  </si>
  <si>
    <t>14.9.5</t>
  </si>
  <si>
    <r>
      <rPr>
        <i/>
        <sz val="9"/>
        <color rgb="FF000000"/>
        <rFont val="Arial"/>
        <family val="2"/>
      </rPr>
      <t>2025 Annual Report</t>
    </r>
    <r>
      <rPr>
        <sz val="9"/>
        <color rgb="FF000000"/>
        <rFont val="Arial"/>
        <family val="2"/>
      </rPr>
      <t xml:space="preserve"> – Community engagement and social investment (pages 39-44)</t>
    </r>
  </si>
  <si>
    <t>414-1</t>
  </si>
  <si>
    <t>New suppliers that were screened using social criteria</t>
  </si>
  <si>
    <t>14.7.9</t>
  </si>
  <si>
    <t>Anti-corruption</t>
  </si>
  <si>
    <t>SDG 16</t>
  </si>
  <si>
    <t>14.22.1</t>
  </si>
  <si>
    <r>
      <rPr>
        <i/>
        <sz val="9"/>
        <color rgb="FF000000"/>
        <rFont val="Arial"/>
        <family val="2"/>
      </rPr>
      <t>2025 Sustainability Fact Book</t>
    </r>
    <r>
      <rPr>
        <sz val="9"/>
        <color rgb="FF000000"/>
        <rFont val="Arial"/>
        <family val="2"/>
      </rPr>
      <t xml:space="preserve"> – Governance</t>
    </r>
  </si>
  <si>
    <t>Sustainability Fact Book – Governance</t>
  </si>
  <si>
    <t>Ethics and compliance</t>
  </si>
  <si>
    <t>riotinto.com/sustainability/ethics-compliance</t>
  </si>
  <si>
    <t>205-2</t>
  </si>
  <si>
    <t>Communication and training about anti-corruption policies and procedures</t>
  </si>
  <si>
    <t>14.22.3</t>
  </si>
  <si>
    <r>
      <rPr>
        <i/>
        <sz val="9"/>
        <color rgb="FF000000"/>
        <rFont val="Arial"/>
        <family val="2"/>
      </rPr>
      <t>2025 Annual Report</t>
    </r>
    <r>
      <rPr>
        <sz val="9"/>
        <color rgb="FF000000"/>
        <rFont val="Arial"/>
        <family val="2"/>
      </rPr>
      <t xml:space="preserve"> – Governance (page 87-88)</t>
    </r>
  </si>
  <si>
    <r>
      <rPr>
        <i/>
        <sz val="9"/>
        <color rgb="FF000000"/>
        <rFont val="Arial"/>
        <family val="2"/>
      </rPr>
      <t>2025 Annual Report</t>
    </r>
    <r>
      <rPr>
        <sz val="9"/>
        <color rgb="FF000000"/>
        <rFont val="Arial"/>
        <family val="2"/>
      </rPr>
      <t xml:space="preserve"> – Audit Committee report (pages 115-119)</t>
    </r>
  </si>
  <si>
    <t>Business Integrity Standard</t>
  </si>
  <si>
    <t>205-3</t>
  </si>
  <si>
    <t>Confirmed incidents of corruption and actions taken</t>
  </si>
  <si>
    <t>14.22.4</t>
  </si>
  <si>
    <t>Tax</t>
  </si>
  <si>
    <t>SDG 9, SDG 10, SDG 11</t>
  </si>
  <si>
    <t>14.23.1</t>
  </si>
  <si>
    <t>207-1</t>
  </si>
  <si>
    <t>Approach to tax</t>
  </si>
  <si>
    <t>14.23.4</t>
  </si>
  <si>
    <r>
      <rPr>
        <i/>
        <sz val="9"/>
        <color rgb="FF000000"/>
        <rFont val="Arial"/>
        <family val="2"/>
      </rPr>
      <t>2024 Taxes and Royalties Paid Report</t>
    </r>
    <r>
      <rPr>
        <sz val="9"/>
        <color rgb="FF000000"/>
        <rFont val="Arial"/>
        <family val="2"/>
      </rPr>
      <t xml:space="preserve"> (page 20)</t>
    </r>
  </si>
  <si>
    <t>Taxes and Royalties Paid Report</t>
  </si>
  <si>
    <t>207-2</t>
  </si>
  <si>
    <t>Tax governance, control and risk management</t>
  </si>
  <si>
    <t>14.23.5</t>
  </si>
  <si>
    <t>207-3</t>
  </si>
  <si>
    <t>Stakeholder engagement and management of concerns related to tax</t>
  </si>
  <si>
    <t>14.23.6</t>
  </si>
  <si>
    <r>
      <rPr>
        <i/>
        <sz val="9"/>
        <color rgb="FF000000"/>
        <rFont val="Arial"/>
        <family val="2"/>
      </rPr>
      <t>2024 Taxes and Royalties Paid Report</t>
    </r>
    <r>
      <rPr>
        <sz val="9"/>
        <color rgb="FF000000"/>
        <rFont val="Arial"/>
        <family val="2"/>
      </rPr>
      <t xml:space="preserve"> (page 34)</t>
    </r>
  </si>
  <si>
    <t>207-4</t>
  </si>
  <si>
    <t>Country-by-country reporting</t>
  </si>
  <si>
    <t>14.23.7</t>
  </si>
  <si>
    <t xml:space="preserve">2024 Country-by-Country Report </t>
  </si>
  <si>
    <t>Country-by-Country Report</t>
  </si>
  <si>
    <t>SDG 7, SDG 12, SDG 13</t>
  </si>
  <si>
    <r>
      <rPr>
        <i/>
        <sz val="9"/>
        <color rgb="FF000000"/>
        <rFont val="Arial"/>
        <family val="2"/>
      </rPr>
      <t>2025 Sustainability Fact Book</t>
    </r>
    <r>
      <rPr>
        <sz val="9"/>
        <color rgb="FF000000"/>
        <rFont val="Arial"/>
        <family val="2"/>
      </rPr>
      <t xml:space="preserve"> – Climate change</t>
    </r>
  </si>
  <si>
    <t>Sustainability Fact Book – Climate Change</t>
  </si>
  <si>
    <t>ICMM Principle 6</t>
  </si>
  <si>
    <t>302-1</t>
  </si>
  <si>
    <t>Energy consumption within the organization</t>
  </si>
  <si>
    <t>14.1.2</t>
  </si>
  <si>
    <t>Sustainability Fact Book – Energy</t>
  </si>
  <si>
    <t>Water</t>
  </si>
  <si>
    <t>SDG 6, SDG 12, SDG 15</t>
  </si>
  <si>
    <t>riotinto.com/sustainability/environment/water</t>
  </si>
  <si>
    <t>14.7.1</t>
  </si>
  <si>
    <r>
      <rPr>
        <i/>
        <sz val="9"/>
        <color rgb="FF000000"/>
        <rFont val="Arial"/>
        <family val="2"/>
      </rPr>
      <t>2025 Sustainability Fact Book</t>
    </r>
    <r>
      <rPr>
        <sz val="9"/>
        <color rgb="FF000000"/>
        <rFont val="Arial"/>
        <family val="2"/>
      </rPr>
      <t xml:space="preserve"> – Water performance</t>
    </r>
  </si>
  <si>
    <t>Sustainability Fact Book – Water Performance</t>
  </si>
  <si>
    <t>303-1</t>
  </si>
  <si>
    <t>Water withdrawal by source</t>
  </si>
  <si>
    <t>14.7.2</t>
  </si>
  <si>
    <t>303-2</t>
  </si>
  <si>
    <t>Water sources significantly affected by withdrawal of water</t>
  </si>
  <si>
    <t>14.7.3</t>
  </si>
  <si>
    <r>
      <rPr>
        <i/>
        <sz val="9"/>
        <color rgb="FF000000"/>
        <rFont val="Arial"/>
        <family val="2"/>
      </rPr>
      <t>2025 Sustainability Fact Book</t>
    </r>
    <r>
      <rPr>
        <sz val="9"/>
        <color rgb="FF000000"/>
        <rFont val="Arial"/>
        <family val="2"/>
      </rPr>
      <t xml:space="preserve"> – Water profile by asset</t>
    </r>
  </si>
  <si>
    <t>Sustainability Fact Book – Water profile by asset</t>
  </si>
  <si>
    <t>303-3</t>
  </si>
  <si>
    <t>Water recycled and reused</t>
  </si>
  <si>
    <t>14.7.4</t>
  </si>
  <si>
    <t>303-5</t>
  </si>
  <si>
    <t xml:space="preserve">Water consumption </t>
  </si>
  <si>
    <t>14.7.6</t>
  </si>
  <si>
    <t>Biodiversity</t>
  </si>
  <si>
    <t>SDG 6, SDG 15</t>
  </si>
  <si>
    <t>riotinto.com/sustainability/environment/biodiversity</t>
  </si>
  <si>
    <t>14.4.1</t>
  </si>
  <si>
    <r>
      <rPr>
        <i/>
        <sz val="9"/>
        <color rgb="FF000000"/>
        <rFont val="Arial"/>
        <family val="2"/>
      </rPr>
      <t>2025 Sustainability Fact Book</t>
    </r>
    <r>
      <rPr>
        <sz val="9"/>
        <color rgb="FF000000"/>
        <rFont val="Arial"/>
        <family val="2"/>
      </rPr>
      <t xml:space="preserve"> – Biodiversity</t>
    </r>
  </si>
  <si>
    <t>Sustainability Fact Book – Biodiversity performance</t>
  </si>
  <si>
    <t>101-2</t>
  </si>
  <si>
    <t>Management of biodiversity impacts</t>
  </si>
  <si>
    <t>14.4.3</t>
  </si>
  <si>
    <t>101-4</t>
  </si>
  <si>
    <t>Identification of biodiversity impacts</t>
  </si>
  <si>
    <t>14.4.4</t>
  </si>
  <si>
    <t>Emissions</t>
  </si>
  <si>
    <t>SDG 3, SDG 12, SDG 7, SDG 13</t>
  </si>
  <si>
    <t>Air</t>
  </si>
  <si>
    <t>riotinto.com/sustainability/environment/air</t>
  </si>
  <si>
    <t>14.1.1, 14.2.1</t>
  </si>
  <si>
    <t>14.3.1</t>
  </si>
  <si>
    <r>
      <rPr>
        <i/>
        <sz val="9"/>
        <color rgb="FF000000"/>
        <rFont val="Arial"/>
        <family val="2"/>
      </rPr>
      <t xml:space="preserve">2025 Sustainability Fact Book </t>
    </r>
    <r>
      <rPr>
        <sz val="9"/>
        <color rgb="FF000000"/>
        <rFont val="Arial"/>
        <family val="2"/>
      </rPr>
      <t>– Climate change</t>
    </r>
  </si>
  <si>
    <r>
      <rPr>
        <i/>
        <sz val="9"/>
        <color rgb="FF000000"/>
        <rFont val="Arial"/>
        <family val="2"/>
      </rPr>
      <t>2025 Sustainability Fact Book</t>
    </r>
    <r>
      <rPr>
        <sz val="9"/>
        <color rgb="FF000000"/>
        <rFont val="Arial"/>
        <family val="2"/>
      </rPr>
      <t xml:space="preserve"> – Environment performance</t>
    </r>
  </si>
  <si>
    <t>Sustainability Fact Book – Environment performance</t>
  </si>
  <si>
    <t>305-1</t>
  </si>
  <si>
    <t>Direct (Scope 1) GHG emissions</t>
  </si>
  <si>
    <t>14.1.5</t>
  </si>
  <si>
    <r>
      <rPr>
        <i/>
        <sz val="9"/>
        <color rgb="FF000000"/>
        <rFont val="Arial"/>
        <family val="2"/>
      </rPr>
      <t>2025 Sustainability Fact Book</t>
    </r>
    <r>
      <rPr>
        <sz val="9"/>
        <color rgb="FF000000"/>
        <rFont val="Arial"/>
        <family val="2"/>
      </rPr>
      <t xml:space="preserve"> – GHG emissions</t>
    </r>
  </si>
  <si>
    <t>Sustainability Fact Book – GHG emissions</t>
  </si>
  <si>
    <t>305-2</t>
  </si>
  <si>
    <t>Energy indirect (Scope 2) GHG emissions</t>
  </si>
  <si>
    <t>14.1.6</t>
  </si>
  <si>
    <t>305-3</t>
  </si>
  <si>
    <t>Other indirect (Scope 3) GHG emissions</t>
  </si>
  <si>
    <t>14.1.7</t>
  </si>
  <si>
    <t>305-4</t>
  </si>
  <si>
    <t>GHG emissions intensity</t>
  </si>
  <si>
    <t>14.1.8</t>
  </si>
  <si>
    <t>305-7</t>
  </si>
  <si>
    <t>Nitrogen oxides (NOx), Sulphur oxides (SOx), and other significant air emissions</t>
  </si>
  <si>
    <t>Effluents and waste</t>
  </si>
  <si>
    <t>SDG 3, SDG 6, SDG 12, SDG 7, SDG 15</t>
  </si>
  <si>
    <t>riotinto.com/sustainability/environment/land</t>
  </si>
  <si>
    <t>14.5.1</t>
  </si>
  <si>
    <t>Land</t>
  </si>
  <si>
    <t>14.6.1</t>
  </si>
  <si>
    <t>Tailings</t>
  </si>
  <si>
    <t>riotinto.com/sustainability/environment/tailings</t>
  </si>
  <si>
    <t>Sustainability Fact Book – Environment</t>
  </si>
  <si>
    <r>
      <rPr>
        <i/>
        <sz val="9"/>
        <color rgb="FF000000"/>
        <rFont val="Arial"/>
        <family val="2"/>
      </rPr>
      <t>2025 Sustainability Fact Book</t>
    </r>
    <r>
      <rPr>
        <sz val="9"/>
        <color rgb="FF000000"/>
        <rFont val="Arial"/>
        <family val="2"/>
      </rPr>
      <t xml:space="preserve"> – Tailings</t>
    </r>
  </si>
  <si>
    <t>Sustainability Fact Book – Tailings</t>
  </si>
  <si>
    <t>306-1</t>
  </si>
  <si>
    <t>Water discharge by quality and destination</t>
  </si>
  <si>
    <t>14.5.2, 14.7.5</t>
  </si>
  <si>
    <r>
      <rPr>
        <i/>
        <sz val="9"/>
        <color rgb="FF000000"/>
        <rFont val="Arial"/>
        <family val="2"/>
      </rPr>
      <t>2025 Sustainability Fact Book</t>
    </r>
    <r>
      <rPr>
        <sz val="9"/>
        <color rgb="FF000000"/>
        <rFont val="Arial"/>
        <family val="2"/>
      </rPr>
      <t xml:space="preserve"> – Water</t>
    </r>
  </si>
  <si>
    <t>306-2</t>
  </si>
  <si>
    <t>Waste by type and disposal method</t>
  </si>
  <si>
    <t>14.5.3</t>
  </si>
  <si>
    <t>306-3</t>
  </si>
  <si>
    <t>Waste generated</t>
  </si>
  <si>
    <t>14.5.4, 14.15.2</t>
  </si>
  <si>
    <t>Sustainability Fact Book - Environmental performance</t>
  </si>
  <si>
    <t>306-4</t>
  </si>
  <si>
    <t>Waste diverted from disposal</t>
  </si>
  <si>
    <t>14.5.5</t>
  </si>
  <si>
    <t>2025 Sustainability Fact Book – Environment</t>
  </si>
  <si>
    <t>Sustainability Fact Book- Environmental performance</t>
  </si>
  <si>
    <t>306-5</t>
  </si>
  <si>
    <t>Waste directed to disposal</t>
  </si>
  <si>
    <t>14.5.6</t>
  </si>
  <si>
    <t>Sustainabliliyt Fact Book-Environmental performance</t>
  </si>
  <si>
    <t>MM3</t>
  </si>
  <si>
    <t>Overburden, rock, tailings and sludges and their associated risks</t>
  </si>
  <si>
    <t>Environmental compliance</t>
  </si>
  <si>
    <t>SDG 11, SDG 15</t>
  </si>
  <si>
    <t>307-1</t>
  </si>
  <si>
    <t>Non-compliance with environmental laws and regulations</t>
  </si>
  <si>
    <t>Supplier environmental assessment</t>
  </si>
  <si>
    <t>SDG 12</t>
  </si>
  <si>
    <t>308-1</t>
  </si>
  <si>
    <t>New suppliers that were screened using environmental criteria</t>
  </si>
  <si>
    <r>
      <rPr>
        <i/>
        <sz val="9"/>
        <color rgb="FF000000"/>
        <rFont val="Arial"/>
        <family val="2"/>
      </rPr>
      <t xml:space="preserve">2025 Sustainability Fact Book </t>
    </r>
    <r>
      <rPr>
        <sz val="9"/>
        <color rgb="FF000000"/>
        <rFont val="Arial"/>
        <family val="2"/>
      </rPr>
      <t>– Governance</t>
    </r>
  </si>
  <si>
    <t>Employment</t>
  </si>
  <si>
    <t>SDG 5, SDG 8, SDG 10</t>
  </si>
  <si>
    <t>People</t>
  </si>
  <si>
    <t>riotinto.com/sustainability/people</t>
  </si>
  <si>
    <t>Employment Policy</t>
  </si>
  <si>
    <t>Inclusion &amp; Diversity Policy</t>
  </si>
  <si>
    <t>Inclusion-and-diversity-policy.pdf</t>
  </si>
  <si>
    <t>Sustainability Fact Book – People</t>
  </si>
  <si>
    <t>401-1</t>
  </si>
  <si>
    <t>New employee hires and employee turnover</t>
  </si>
  <si>
    <t>14.17.3</t>
  </si>
  <si>
    <t>401-2</t>
  </si>
  <si>
    <t>Benefits provided to full-time employees that are not provided to temporary or part-time employees</t>
  </si>
  <si>
    <t>14.17.4</t>
  </si>
  <si>
    <t>Labour and management relations</t>
  </si>
  <si>
    <t>SDG 8</t>
  </si>
  <si>
    <t>14.12.1</t>
  </si>
  <si>
    <t>402-1</t>
  </si>
  <si>
    <t>Minimum notice periods regarding operational changes</t>
  </si>
  <si>
    <t>14.8.2, 14.17.6</t>
  </si>
  <si>
    <t>MM4</t>
  </si>
  <si>
    <t>Strikes and lock-outs exceeding one week’s duration</t>
  </si>
  <si>
    <t>No lock out or strike exceeding one week's duration to report in 2024.</t>
  </si>
  <si>
    <t>Occupational health and safety</t>
  </si>
  <si>
    <t>SDG 3</t>
  </si>
  <si>
    <t>403-1</t>
  </si>
  <si>
    <t>Occupational health and safety management system</t>
  </si>
  <si>
    <t>14.16.2</t>
  </si>
  <si>
    <t>Management System Standard</t>
  </si>
  <si>
    <t>ICMM Principle 5</t>
  </si>
  <si>
    <t>Sustainability Fact Book - ICMM PE Summary</t>
  </si>
  <si>
    <t>403-2</t>
  </si>
  <si>
    <t>Hazard identification, risk assessment, and incident investigation</t>
  </si>
  <si>
    <t>14.16.3</t>
  </si>
  <si>
    <t>Health, safety and wellbeing</t>
  </si>
  <si>
    <t>riotinto.com/sustainability/health-safety-wellbeing</t>
  </si>
  <si>
    <t>403-3</t>
  </si>
  <si>
    <t>Occupational health services</t>
  </si>
  <si>
    <t>14.16.4</t>
  </si>
  <si>
    <t>403-5</t>
  </si>
  <si>
    <t>Worker training on occupational health and safety</t>
  </si>
  <si>
    <t>14.16.6</t>
  </si>
  <si>
    <t>403-6</t>
  </si>
  <si>
    <t>Promotion of worker health</t>
  </si>
  <si>
    <t>14.16.7</t>
  </si>
  <si>
    <t>403-7</t>
  </si>
  <si>
    <t>Prevention and mitigation of occupational health and safety impacts directly linked by business relationships</t>
  </si>
  <si>
    <t>14.16.8</t>
  </si>
  <si>
    <t>Product Stewardship Strategy</t>
  </si>
  <si>
    <t>403-8</t>
  </si>
  <si>
    <t>Workers covered by an occupational health and safety management system</t>
  </si>
  <si>
    <t>14.16.9</t>
  </si>
  <si>
    <r>
      <rPr>
        <i/>
        <sz val="9"/>
        <color rgb="FF000000"/>
        <rFont val="Arial"/>
        <family val="2"/>
      </rPr>
      <t>2025 Sustainability Fact Book</t>
    </r>
    <r>
      <rPr>
        <sz val="9"/>
        <color rgb="FF000000"/>
        <rFont val="Arial"/>
        <family val="2"/>
      </rPr>
      <t xml:space="preserve"> – Health &amp; Safety</t>
    </r>
  </si>
  <si>
    <t>Sustainability Fact Book – Health &amp; Safety</t>
  </si>
  <si>
    <t>403-9</t>
  </si>
  <si>
    <t>Work-related injuries</t>
  </si>
  <si>
    <t>14.16.10</t>
  </si>
  <si>
    <t>Sustainability Fact Book – Safety</t>
  </si>
  <si>
    <t>403-10</t>
  </si>
  <si>
    <t>Work-related ill health</t>
  </si>
  <si>
    <t>14.16.11</t>
  </si>
  <si>
    <t>Sustainability Fact Book – Health</t>
  </si>
  <si>
    <t>Training and education</t>
  </si>
  <si>
    <t>SDG 4, SDG 5, SDG 8, SDG 10</t>
  </si>
  <si>
    <t>ICMM Principle 3 and 5</t>
  </si>
  <si>
    <r>
      <rPr>
        <i/>
        <sz val="9"/>
        <color rgb="FF000000"/>
        <rFont val="Arial"/>
        <family val="2"/>
      </rPr>
      <t>2025Sustainability Fact Book</t>
    </r>
    <r>
      <rPr>
        <sz val="9"/>
        <color rgb="FF000000"/>
        <rFont val="Arial"/>
        <family val="2"/>
      </rPr>
      <t xml:space="preserve"> – People</t>
    </r>
  </si>
  <si>
    <t>404-1</t>
  </si>
  <si>
    <t>Average hours of training per year per employee</t>
  </si>
  <si>
    <t>14.17.7, 14.21.4</t>
  </si>
  <si>
    <t>2025 Sustainability Fact Book - People</t>
  </si>
  <si>
    <t>Sustainability Fact Book – Remuneration, leave &amp; training</t>
  </si>
  <si>
    <t>404-2</t>
  </si>
  <si>
    <t>Programs for upgrading employee skills and transition assistance program</t>
  </si>
  <si>
    <t>14.8.3, 14.17.8</t>
  </si>
  <si>
    <t>404-3</t>
  </si>
  <si>
    <t>Percentage of employees receiving regular performance and career development reviews</t>
  </si>
  <si>
    <t>We have moved to a more agile approach focusing on regular performance feedback and development conversations.  
The frequency is determined by the leader and the employee.</t>
  </si>
  <si>
    <t>Diversity and equal opportunity</t>
  </si>
  <si>
    <t>SDG 5, SDG 10</t>
  </si>
  <si>
    <t>14.21.1</t>
  </si>
  <si>
    <t>Pay equity</t>
  </si>
  <si>
    <t>riotinto.com/invest/reports/annual-report/pay-equity</t>
  </si>
  <si>
    <t>405-1</t>
  </si>
  <si>
    <t>14.21.5</t>
  </si>
  <si>
    <t>Sustainability Fact Book – Workforce data &amp; diversity</t>
  </si>
  <si>
    <t>405-2</t>
  </si>
  <si>
    <t>14.21.6</t>
  </si>
  <si>
    <t>406-1</t>
  </si>
  <si>
    <t>14.21.7</t>
  </si>
  <si>
    <t>Everyday respect</t>
  </si>
  <si>
    <t>14.20.1</t>
  </si>
  <si>
    <t>407-1</t>
  </si>
  <si>
    <t>14.20.2</t>
  </si>
  <si>
    <t>We recognise the right of all employees to choose to belong to a union and seek to bargain collectively. Around 40 sites or countries are covered by collective labour agreements (CLAs). We have developed a strategy of multi-years coverage CLAs from 2 years to 5 years unless specific country regulations. As in 2025, 24 CLAs were signed across all regions, we had less agreements to be bargained but we signed 19 CLAs across all regions.</t>
  </si>
  <si>
    <t>Supplier Code of Conduct</t>
  </si>
  <si>
    <t>Child, forced or compulsory labour</t>
  </si>
  <si>
    <t>Human Rights Policy</t>
  </si>
  <si>
    <t>riotinto.com/-/media/Content/Documents/Sustainability/Corporate-policies/RT-Human-rights-policy.pdf</t>
  </si>
  <si>
    <t>14.18.1, 14.19.1</t>
  </si>
  <si>
    <t>We do not employ forced, bonded or child labour.</t>
  </si>
  <si>
    <r>
      <rPr>
        <i/>
        <sz val="9"/>
        <color rgb="FF000000"/>
        <rFont val="Arial"/>
        <family val="2"/>
      </rPr>
      <t>2025 Annual Report</t>
    </r>
    <r>
      <rPr>
        <sz val="9"/>
        <color rgb="FF000000"/>
        <rFont val="Arial"/>
        <family val="2"/>
      </rPr>
      <t xml:space="preserve"> – Human rights (page 45)</t>
    </r>
  </si>
  <si>
    <t>408-1</t>
  </si>
  <si>
    <t>Operations and suppliers at significant risk for incidents of child labour</t>
  </si>
  <si>
    <t>14.18.2, 14.19.2</t>
  </si>
  <si>
    <t>riotinto.com/sustainability/human-rights</t>
  </si>
  <si>
    <t>Sustainability Fact Book – Value chain</t>
  </si>
  <si>
    <t>409-1</t>
  </si>
  <si>
    <t>Operations and suppliers at significant risk for incidents of forced or compulsory labour</t>
  </si>
  <si>
    <t>Security practices</t>
  </si>
  <si>
    <t>Voluntary Principles on Sustainability and Human Rights</t>
  </si>
  <si>
    <t>2024-Voluntary Principle on Sustainability and Human Rights-report</t>
  </si>
  <si>
    <t>ICMM Principle 3</t>
  </si>
  <si>
    <t>14.14.1</t>
  </si>
  <si>
    <t>410-1</t>
  </si>
  <si>
    <t>Security personnel trained in human rights policies or procedures</t>
  </si>
  <si>
    <t>14.14.2</t>
  </si>
  <si>
    <r>
      <rPr>
        <i/>
        <sz val="9"/>
        <color rgb="FF000000"/>
        <rFont val="Arial"/>
        <family val="2"/>
      </rPr>
      <t>2025 Sustainability Fact Book</t>
    </r>
    <r>
      <rPr>
        <sz val="9"/>
        <color rgb="FF000000"/>
        <rFont val="Arial"/>
        <family val="2"/>
      </rPr>
      <t xml:space="preserve"> – Human rights</t>
    </r>
  </si>
  <si>
    <t>Sustainability Fact Book - Human rights</t>
  </si>
  <si>
    <t>Rights of Indigenous Peoples</t>
  </si>
  <si>
    <t>SDG 5, SDG 11</t>
  </si>
  <si>
    <t>Why Agreements Matter</t>
  </si>
  <si>
    <t>14.11.1</t>
  </si>
  <si>
    <t>411-1</t>
  </si>
  <si>
    <t>Incidents of violations involving rights of Indigenous Peoples</t>
  </si>
  <si>
    <t>14.11.2</t>
  </si>
  <si>
    <r>
      <rPr>
        <i/>
        <sz val="9"/>
        <color rgb="FF000000"/>
        <rFont val="Arial"/>
        <family val="2"/>
      </rPr>
      <t xml:space="preserve">2025 Sustainability Fact Book </t>
    </r>
    <r>
      <rPr>
        <sz val="9"/>
        <color rgb="FF000000"/>
        <rFont val="Arial"/>
        <family val="2"/>
      </rPr>
      <t>– Communities</t>
    </r>
  </si>
  <si>
    <t>Sustainability Fact Book – Communities performance</t>
  </si>
  <si>
    <t>MM5</t>
  </si>
  <si>
    <t>Operations taking place in or adjacent to Indigenous Peoples’ territories, and number and percentage of operations or sites where there are formal agreements with Indigenous Peoples’ communities</t>
  </si>
  <si>
    <t>Human rights assessments</t>
  </si>
  <si>
    <t>SDG 5, SDG 17</t>
  </si>
  <si>
    <t xml:space="preserve">Sustainability Glossary </t>
  </si>
  <si>
    <r>
      <rPr>
        <i/>
        <sz val="9"/>
        <color rgb="FF000000"/>
        <rFont val="Arial"/>
        <family val="2"/>
      </rPr>
      <t xml:space="preserve">2025 Annual Report </t>
    </r>
    <r>
      <rPr>
        <sz val="9"/>
        <color rgb="FF000000"/>
        <rFont val="Arial"/>
        <family val="2"/>
      </rPr>
      <t>– Human Rights (page 45)</t>
    </r>
  </si>
  <si>
    <t>412-2</t>
  </si>
  <si>
    <t>Employee training on human rights policies or procedures</t>
  </si>
  <si>
    <t>Local communities</t>
  </si>
  <si>
    <t>SDG 5, SDG 8, SDG 17</t>
  </si>
  <si>
    <t>14.10.1</t>
  </si>
  <si>
    <t>413-1</t>
  </si>
  <si>
    <t>Operations with local community engagement, impact assessments, and development programs</t>
  </si>
  <si>
    <t>14.10.2</t>
  </si>
  <si>
    <t>100% of operating sites have stakeholder engagement plans, community consultation and grievance mechanisms in place. Four assets are due to renew social impact assessments.</t>
  </si>
  <si>
    <t>https://www.riotinto.com/-/media/Content/Documents/Sustainability/Corporate-policies/RT-Communities-social-performance-standard.pdf</t>
  </si>
  <si>
    <t>2025 Annual Report – Community engagement and social investment (pages 39-44)</t>
  </si>
  <si>
    <t>413-2</t>
  </si>
  <si>
    <t>Operations with significant actual and potential negative impacts on local communities</t>
  </si>
  <si>
    <t>14.10.3</t>
  </si>
  <si>
    <t>Supplier social assessment</t>
  </si>
  <si>
    <t>SDG 9, SDG 12</t>
  </si>
  <si>
    <t>14.17.9</t>
  </si>
  <si>
    <t>Public policy</t>
  </si>
  <si>
    <t>riotinto.com/sustainability/ethics-integrity/industry-association-disclosure</t>
  </si>
  <si>
    <t>riotinto.com/sustainability/ethics-integrity/transparency</t>
  </si>
  <si>
    <t>Guidelines for Participation in Industry Associations</t>
  </si>
  <si>
    <t>14.24.1</t>
  </si>
  <si>
    <r>
      <rPr>
        <i/>
        <sz val="9"/>
        <color rgb="FF000000"/>
        <rFont val="Arial"/>
        <family val="2"/>
      </rPr>
      <t>2025 Sustainability Fact Book</t>
    </r>
    <r>
      <rPr>
        <sz val="9"/>
        <color rgb="FF000000"/>
        <rFont val="Arial"/>
        <family val="2"/>
      </rPr>
      <t xml:space="preserve"> – Transparency</t>
    </r>
  </si>
  <si>
    <t>Sustainability Fact Book – Transparency</t>
  </si>
  <si>
    <t>415-1</t>
  </si>
  <si>
    <t>Political contributions</t>
  </si>
  <si>
    <t>14.24.2</t>
  </si>
  <si>
    <t>Marketing</t>
  </si>
  <si>
    <t>SDG 12, SDG 17</t>
  </si>
  <si>
    <t>417</t>
  </si>
  <si>
    <t>Marketing and Labelling</t>
  </si>
  <si>
    <t xml:space="preserve">Value chain </t>
  </si>
  <si>
    <t>Socio-economic compliance</t>
  </si>
  <si>
    <t>SDG 9, SDG 10, SDG 11, SDG 16</t>
  </si>
  <si>
    <t>riotinto.com/sustainability/sustainability-reporting</t>
  </si>
  <si>
    <r>
      <rPr>
        <i/>
        <sz val="9"/>
        <color rgb="FF000000"/>
        <rFont val="Arial"/>
        <family val="2"/>
      </rPr>
      <t>2025 Annual Report</t>
    </r>
    <r>
      <rPr>
        <sz val="9"/>
        <color rgb="FF000000"/>
        <rFont val="Arial"/>
        <family val="2"/>
      </rPr>
      <t xml:space="preserve"> – Principal risks and uncertainties (pages 91-99)</t>
    </r>
  </si>
  <si>
    <r>
      <rPr>
        <i/>
        <sz val="9"/>
        <color rgb="FF000000"/>
        <rFont val="Arial"/>
        <family val="2"/>
      </rPr>
      <t>2025 Annual Report</t>
    </r>
    <r>
      <rPr>
        <sz val="9"/>
        <color rgb="FF000000"/>
        <rFont val="Arial"/>
        <family val="2"/>
      </rPr>
      <t xml:space="preserve"> – Additional statutory disclosures (page 150)</t>
    </r>
  </si>
  <si>
    <r>
      <rPr>
        <i/>
        <sz val="9"/>
        <color rgb="FF000000"/>
        <rFont val="Arial"/>
        <family val="2"/>
      </rPr>
      <t>2025 Sustainability Fact Book</t>
    </r>
    <r>
      <rPr>
        <sz val="9"/>
        <color rgb="FF000000"/>
        <rFont val="Arial"/>
        <family val="2"/>
      </rPr>
      <t xml:space="preserve"> – Health &amp; safety</t>
    </r>
  </si>
  <si>
    <t>419-1</t>
  </si>
  <si>
    <t>Non-compliance with laws and regulations in the social and economic area</t>
  </si>
  <si>
    <r>
      <rPr>
        <i/>
        <sz val="9"/>
        <color rgb="FF000000"/>
        <rFont val="Arial"/>
        <family val="2"/>
      </rPr>
      <t>2025 Sustainability Fact Book</t>
    </r>
    <r>
      <rPr>
        <sz val="9"/>
        <color rgb="FF000000"/>
        <rFont val="Arial"/>
        <family val="2"/>
      </rPr>
      <t xml:space="preserve"> – Environment Performance</t>
    </r>
  </si>
  <si>
    <t>Artisanal and small-scale mining</t>
  </si>
  <si>
    <t>SDG 8, SDG 16</t>
  </si>
  <si>
    <t>List the mine sites where artisanal and small-scale mining occurs on or in close proximity to the site.</t>
  </si>
  <si>
    <t>14.13.2 additional disclosure</t>
  </si>
  <si>
    <t xml:space="preserve">No artisanal or small-scale mining activities occurred on or adjacent to operating sites. ASM activities relating to exploration and project sites, including Simandou, continue to be monitored and recorded in social baseline and impact assessments. </t>
  </si>
  <si>
    <t>14.13.1</t>
  </si>
  <si>
    <t>ICMM Principle 9</t>
  </si>
  <si>
    <t>Communities and Social Performance Standard</t>
  </si>
  <si>
    <t>Resettlement</t>
  </si>
  <si>
    <t>SDG 11, SDG 16</t>
  </si>
  <si>
    <t>List the mine sites where involuntary resettlement is planned, ongoing, or has taken place.</t>
  </si>
  <si>
    <t xml:space="preserve">Resettlement occurred in Madagascar (QIT Madagascar Minerals), Guinea (Simandou) and Mongolia (Oyu Tolgoi).  </t>
  </si>
  <si>
    <t>Closure planning</t>
  </si>
  <si>
    <t>SDG 9, SDG 11, SDG 12, SDG 15</t>
  </si>
  <si>
    <t>14.8.1</t>
  </si>
  <si>
    <t>riotinto.com/sustainability/closure</t>
  </si>
  <si>
    <t>MM10</t>
  </si>
  <si>
    <t>Number and percentage of operations with closure plans</t>
  </si>
  <si>
    <r>
      <rPr>
        <i/>
        <sz val="9"/>
        <color rgb="FF000000"/>
        <rFont val="Arial"/>
        <family val="2"/>
      </rPr>
      <t xml:space="preserve">2025 Annual Report </t>
    </r>
    <r>
      <rPr>
        <sz val="9"/>
        <color rgb="FF000000"/>
        <rFont val="Arial"/>
        <family val="2"/>
      </rPr>
      <t>– Closure (pages 51-52)</t>
    </r>
  </si>
  <si>
    <t>Indices &amp; Ratings</t>
  </si>
  <si>
    <t>Sustainability indices</t>
  </si>
  <si>
    <t>Maximum rating</t>
  </si>
  <si>
    <t>S&amp;P Global Corporate Sustainability Assessment</t>
  </si>
  <si>
    <t>FTSE4Good</t>
  </si>
  <si>
    <t>Rating providers</t>
  </si>
  <si>
    <t>CDP</t>
  </si>
  <si>
    <t>A</t>
  </si>
  <si>
    <t>C</t>
  </si>
  <si>
    <t>B</t>
  </si>
  <si>
    <t>EcoVadis</t>
  </si>
  <si>
    <t>ISS OEKOM</t>
  </si>
  <si>
    <t>A+</t>
  </si>
  <si>
    <t>C+</t>
  </si>
  <si>
    <t>ISS Corporate Solutions</t>
  </si>
  <si>
    <t xml:space="preserve">     Environment</t>
  </si>
  <si>
    <t xml:space="preserve">     Social</t>
  </si>
  <si>
    <t xml:space="preserve">     Governance</t>
  </si>
  <si>
    <t>MSCI</t>
  </si>
  <si>
    <t>AAA</t>
  </si>
  <si>
    <t>BBB</t>
  </si>
  <si>
    <t>Sustainalytics</t>
  </si>
  <si>
    <t>Risk rating - Low</t>
  </si>
  <si>
    <t>Other initiatives</t>
  </si>
  <si>
    <t>Corporate Human Rights Benchmark</t>
  </si>
  <si>
    <t>CCLA Corporate Mental Health Benchmark</t>
  </si>
  <si>
    <t>Tier 1</t>
  </si>
  <si>
    <t>Tier 2</t>
  </si>
  <si>
    <t>Tier 3</t>
  </si>
  <si>
    <t>World Benchmarking Alliance - Nature Benchmark</t>
  </si>
  <si>
    <t>World Benchmarking Alliance - Social Benchmark</t>
  </si>
  <si>
    <t>100, 20 (2024)</t>
  </si>
  <si>
    <t>Transition Pathway Initiative</t>
  </si>
  <si>
    <r>
      <t xml:space="preserve">Level 5 </t>
    </r>
    <r>
      <rPr>
        <vertAlign val="superscript"/>
        <sz val="9"/>
        <color rgb="FF000000"/>
        <rFont val="Arial"/>
        <family val="2"/>
      </rPr>
      <t>#</t>
    </r>
  </si>
  <si>
    <t>Level 5</t>
  </si>
  <si>
    <t>Level 4</t>
  </si>
  <si>
    <t>Workforce Disclosure Initiative (WDI)</t>
  </si>
  <si>
    <r>
      <rPr>
        <vertAlign val="superscript"/>
        <sz val="8"/>
        <color rgb="FF000000"/>
        <rFont val="Arial"/>
        <family val="2"/>
      </rPr>
      <t>#</t>
    </r>
    <r>
      <rPr>
        <sz val="8"/>
        <color rgb="FF000000"/>
        <rFont val="Arial"/>
        <family val="2"/>
      </rPr>
      <t xml:space="preserve"> For Transition Pathway Initiative, based on the Current V5.0 methodology, the maximum rating has been revised to Level 5</t>
    </r>
  </si>
  <si>
    <t>Number restated from that originally published due to adjustments after the previous publishing date.</t>
  </si>
  <si>
    <t>Task Force on Climate-related Financial Disclosures Index</t>
  </si>
  <si>
    <t>Disclosure</t>
  </si>
  <si>
    <t>Guidance for all sectors</t>
  </si>
  <si>
    <t>Rio Tinto Annual Report response</t>
  </si>
  <si>
    <t>Governance</t>
  </si>
  <si>
    <t>Describe the Board’s oversight of climate-related risks and opportunities.</t>
  </si>
  <si>
    <r>
      <rPr>
        <sz val="9"/>
        <color rgb="FF000000"/>
        <rFont val="Arial"/>
        <family val="2"/>
      </rPr>
      <t xml:space="preserve">In describing the Board’s oversight of climate-related issues, organisations should consider including a discussion of the following:
</t>
    </r>
    <r>
      <rPr>
        <sz val="10"/>
        <color rgb="FF000000"/>
        <rFont val="Arial"/>
        <family val="2"/>
      </rPr>
      <t xml:space="preserve">	</t>
    </r>
    <r>
      <rPr>
        <sz val="9"/>
        <color rgb="FF000000"/>
        <rFont val="Arial"/>
        <family val="2"/>
      </rPr>
      <t xml:space="preserve">– Processes and frequency by which the Board and/or Board committees (e.g. audit, risk, or other committees) are informed about climate-related issues.
</t>
    </r>
    <r>
      <rPr>
        <sz val="10"/>
        <color rgb="FF000000"/>
        <rFont val="Arial"/>
        <family val="2"/>
      </rPr>
      <t xml:space="preserve">	</t>
    </r>
    <r>
      <rPr>
        <sz val="9"/>
        <color rgb="FF000000"/>
        <rFont val="Arial"/>
        <family val="2"/>
      </rPr>
      <t xml:space="preserve">– Whether the Board and/or Board committees consider climate-related issues when reviewing and guiding strategy, major plans of action, risk management policies, annual budgets, and business plans as well as setting the organisation’s performance objectives, monitoring implementation and performance, and overseeing major capital expenditures, acquisitions, and divestitures.
</t>
    </r>
    <r>
      <rPr>
        <sz val="10"/>
        <color rgb="FF000000"/>
        <rFont val="Arial"/>
        <family val="2"/>
      </rPr>
      <t xml:space="preserve">	</t>
    </r>
    <r>
      <rPr>
        <sz val="9"/>
        <color rgb="FF000000"/>
        <rFont val="Arial"/>
        <family val="2"/>
      </rPr>
      <t>– How the Board monitors and oversees progress against goals and targets for addressing climate-related issues.</t>
    </r>
  </si>
  <si>
    <r>
      <rPr>
        <sz val="9"/>
        <rFont val="Arial"/>
        <family val="2"/>
      </rPr>
      <t>– Climate-related governance, pages 71-72.</t>
    </r>
    <r>
      <rPr>
        <sz val="9"/>
        <color rgb="FFFF0000"/>
        <rFont val="Arial"/>
        <family val="2"/>
      </rPr>
      <t xml:space="preserve">
</t>
    </r>
    <r>
      <rPr>
        <sz val="9"/>
        <rFont val="Arial"/>
        <family val="2"/>
      </rPr>
      <t>– Board of Directors (including Executive Committee) composition, skills, and experience, pages 104-106 and 114. 
– Directors’ attendance at scheduled Board and committee meetings, page 112.
– Nominations Committee report, page 113-114.
– Audit &amp; Risk Committee report, page 115.
– Sustainability Committee report, page 120.</t>
    </r>
  </si>
  <si>
    <t>Describe management’s role in assessing and managing climate-related risks and opportunities.</t>
  </si>
  <si>
    <r>
      <rPr>
        <sz val="9"/>
        <color rgb="FF000000"/>
        <rFont val="Arial"/>
        <family val="2"/>
      </rPr>
      <t xml:space="preserve">In describing management’s role related to the assessment and management of climate-related issues, organisations should consider including the following information:
</t>
    </r>
    <r>
      <rPr>
        <sz val="10"/>
        <color rgb="FF000000"/>
        <rFont val="Arial"/>
        <family val="2"/>
      </rPr>
      <t xml:space="preserve">	</t>
    </r>
    <r>
      <rPr>
        <sz val="9"/>
        <color rgb="FF000000"/>
        <rFont val="Arial"/>
        <family val="2"/>
      </rPr>
      <t xml:space="preserve">– Whether the organisation has assigned climate-related responsibilities to management-level positions or committees, and if so, whether such management positions or committees report to the Board or a committee of the Board and whether those responsibilities include assessing/managing climate-related issues.
</t>
    </r>
    <r>
      <rPr>
        <sz val="10"/>
        <color rgb="FF000000"/>
        <rFont val="Arial"/>
        <family val="2"/>
      </rPr>
      <t xml:space="preserve">	</t>
    </r>
    <r>
      <rPr>
        <sz val="9"/>
        <color rgb="FF000000"/>
        <rFont val="Arial"/>
        <family val="2"/>
      </rPr>
      <t xml:space="preserve">– A description of the associated organisational structure(s).
</t>
    </r>
    <r>
      <rPr>
        <sz val="10"/>
        <color rgb="FF000000"/>
        <rFont val="Arial"/>
        <family val="2"/>
      </rPr>
      <t xml:space="preserve">	</t>
    </r>
    <r>
      <rPr>
        <sz val="9"/>
        <color rgb="FF000000"/>
        <rFont val="Arial"/>
        <family val="2"/>
      </rPr>
      <t xml:space="preserve">– Processes by which management is informed about climate-related issues.
</t>
    </r>
    <r>
      <rPr>
        <sz val="10"/>
        <color rgb="FF000000"/>
        <rFont val="Arial"/>
        <family val="2"/>
      </rPr>
      <t xml:space="preserve">	</t>
    </r>
    <r>
      <rPr>
        <sz val="9"/>
        <color rgb="FF000000"/>
        <rFont val="Arial"/>
        <family val="2"/>
      </rPr>
      <t>– How management (through specific positions and/or management committees) monitors climate-related issues.</t>
    </r>
  </si>
  <si>
    <t>– Climate-related governance, pages 71-72.
– Management of climate-related risks and opportunities, page 72.
– Our approach to risk management, pages 89-100.
– Group governance framework, page 103.</t>
  </si>
  <si>
    <t>Strategy</t>
  </si>
  <si>
    <t>Describe the climate-related risks and opportunities the organisation has identified over the short, medium, and long term.</t>
  </si>
  <si>
    <r>
      <rPr>
        <sz val="9"/>
        <rFont val="Arial"/>
        <family val="2"/>
      </rPr>
      <t>– Using scenarios to identify climate risks and portfolio opportunities, pages 73-75.
– Portfolio risks and opportunities in the low-carbon transition, pages 76-77.
– Physical climate risk, page 78-80.
– Our approach to risk management, pages 89-90.
– Principal risks and uncertainties, pages 91-100</t>
    </r>
    <r>
      <rPr>
        <sz val="9"/>
        <color rgb="FFFF0000"/>
        <rFont val="Arial"/>
        <family val="2"/>
      </rPr>
      <t>.</t>
    </r>
  </si>
  <si>
    <t>Describe the impact of climate-related risks and opportunities on the organisation’s businesses, strategy, and financial planning.</t>
  </si>
  <si>
    <t>Building on recommended disclosure (a), organisations should discuss how identified climate-related issues have affected their businesses, strategy, and financial planning.
Organisations should consider including the impact on their businesses, strategy, and financial planning in the following areas:
	– Products and services
	– Supply chain/value chain
	– Adaptation and mitigation activities
	– Investment in research and development
	– Operations (including types of operations and location of facilities)
	– Acquisitions or divestments
	– Access to capital
Organisations should describe how climate-related issues serve as an input to their financial planning process, the time period(s) used, and how these risks and opportunities are prioritised. Organisations’ disclosures should reflect a holistic picture of the interdependencies among the factors that affect their ability to create value over time.
Organisations should describe the impact of climate-related issues on their financial performance (e.g. revenues, costs) and financial position (e.g. assets, liabilities).If climate-related scenarios were used to inform the organisation’s strategy and financial planning, such scenarios should be described.
Organisations that have made greenhouse gas (GHG) emissions reduction commitments, operate in jurisdictions that have made such commitments, or have agreed to meet investor expectations regarding GHG emissions reductions, should describe their plans for transitioning to a low-carbon economy. This could include GHG emissions targets and specific activities intended to reduce GHG emissions in their operations and value chain or to otherwise support the transition.</t>
  </si>
  <si>
    <t>– Strategic context, pages 6-9.
– Climate, pages 53-54.
– Scope 1 and 2 emissions: Reduce emissions from our own operations, page 55.
– Our roadmap to 2030, page 56.
– Our roadmap to 2050, page 57.
– Capital allocation and investment framework, page 58.
– 2025 Climate Action Plan update, pages 59-63.
– Scope 3 emissions: Partner to decarbonise our value chains, page 64.
– Scope 3 progress, pages 65-67.
– Physical climate risk and resilience, page 68. 
– Just transition, page 69.
– Climate policy and advocacy, pages 69-70.
– Portfolio resilience, page 75.
– Portfolio risks and opportunities in the low-carbon transition, pages 76-77.
– Physical climate risk, pages 78-80.</t>
  </si>
  <si>
    <t>Describe the resilience of the organisation’s strategy, taking into consideration different climate-related scenarios, including a 2°C or lower scenario.</t>
  </si>
  <si>
    <t>Organisations should describe how resilient their strategies are to climate-related risks and opportunities, taking into consideration a transition to a low-carbon economy consistent with a 2°C or lower scenario and where relevant to the organisation, scenarios consistent with increased physical climate-related risks, organisations should consider discussing:
	– where they believe their strategies may be affected by climate-related risks and opportunities
	– how their strategies might change to address such potential risks and opportunities
	– the potential impact of climate-related issues on financial performance (e.g. revenues, costs) and financial position (e.g. assets, liabilities)
	– the climate-related scenarios and associated time horizon(s) considered.</t>
  </si>
  <si>
    <t>– Physical climate risk and resilience, page 68.
– Portfolio resilience, page 75.
– Portfolio risks and opportunities in the low-carbon transition, pages 76-77.
– Physical climate risk, pages 78-80.</t>
  </si>
  <si>
    <t>Risk management</t>
  </si>
  <si>
    <t>Describe the organisation’s processes for identifying and assessing climate-related risks.</t>
  </si>
  <si>
    <t>Organisations should describe their risk management processes for identifying and assessing climate-related risks. An important aspect of this description is how organisations determine the relative significance of climate-related risks in relation to other risks.
Organisations should describe whether they consider existing and emerging regulatory requirements related to climate change (e.g. limits on emissions) as well as other relevant factors considered.
Organisations should also consider disclosing the following:
	– Processes for assessing the potential size and scope of identified climate-related risks.
	– Definitions of risk terminology used or references to existing risk classification frameworks used.</t>
  </si>
  <si>
    <t>– Physical climate risk and resilience, page 68.
– Management of climate-related risks and opportunities, page 72.
– Our approach to risk management, pages 89-90.
– Principal risks and uncertainties, pages 91-100.</t>
  </si>
  <si>
    <t xml:space="preserve">Describe the organisation’s processes for managing climate-related risks.
 </t>
  </si>
  <si>
    <t xml:space="preserve">Organisations should describe their processes for managing climate-related risks, including how they make decisions to mitigate, transfer, accept, or control those risks. In addition, organisations should describe their processes for prioritising climate-related risks, including how materiality determinations are made within their organisations.
</t>
  </si>
  <si>
    <t>Describe how processes for identifying, assessing, and managing climate-related risks are integrated into the organisation’s overall risk management.</t>
  </si>
  <si>
    <t>Organisations should describe how their processes for identifying, assessing, and managing climate-related risks are integrated into their overall risk management.</t>
  </si>
  <si>
    <t>Metrics and targets</t>
  </si>
  <si>
    <t>Disclose the metrics used by the organisation to assess climate-related risks and opportunities in line with its strategy and risk management process.</t>
  </si>
  <si>
    <t>Organisations should provide the key metrics used to measure and manage climate-related risks and opportunities, as well as metrics consistent with the cross-industry, climate-related metric categories. Organisations should consider including metrics on climate-related risks associated with water, energy, land use, and waste management where relevant and applicable.
Where climate-related issues are material, organisations should consider describing whether and how related performance metrics are incorporated into remuneration policies.
Where relevant, organisations should provide their internal carbon prices as well as climate-related opportunity metrics such as revenue from products and services designed for a low-carbon economy.
Metrics should be provided for historical periods to allow for trend analysis. Where appropriate, organisations should consider providing forward-looking metrics for the cross-industry, climate-related metric categories consistent with their business or strategic planning time horizons. In addition, where not apparent, Organisations should provide a description of the methodologies used to calculate or estimate climate-related metrics.</t>
  </si>
  <si>
    <t>– Climate-related metrics and data, pages 81-86.</t>
  </si>
  <si>
    <t>Disclose Scope 1, Scope 2 and, if appropriate, Scope 3 GHG emissions, and the related risks.</t>
  </si>
  <si>
    <t>Organisations should provide their Scope 1 and Scope 2 GHG emissions independent of a materiality assessment and, if appropriate, Scope 3 GHG emissions and the related risks. All organisations should consider disclosing Scope 3 GHG emissions.
GHG emissions should be calculated in line with the GHG Protocol methodology to allow for aggregation and comparability across organisations and jurisdictions. As appropriate, organisations should consider providing related, generally accepted industry-specific GHG efficiency ratios.
GHG emissions and associated metrics should be provided for historical periods to allow for trend analysis. In addition, where not apparent, organisations should provide a description of the methodologies used to calculate or estimate the metrics.</t>
  </si>
  <si>
    <t>Describe the targets used by the organisation to manage climate-related risks and opportunities and performance against targets.</t>
  </si>
  <si>
    <t>Organisations should describe their key climate-related targets such as those related to GHG emissions, water usage, energy usage etc, in line with the cross-industry, climate-related metric categories, where relevant, and in line with anticipated regulatory requirements or market constraints or other goals. Other goals may include efficiency or financial goals, financial loss tolerances, avoided GHG emissions through the entire product life cycle, or net revenue goals for products and services designed for a low-carbon economy.
In describing their targets, organisations should consider including the following:
	– Whether the target is absolute or intensity based.
	– Time frames over which the target applies.
	– Base year from which progress is measured.
	– Key performance indicators used to assess progress against targets.
Organisations disclosing medium-term or long-term targets should also disclose associated interim targets in aggregate or by business line, where available. Where not apparent, organisations should provide a description of the methodologies used to calculate targets and measures.</t>
  </si>
  <si>
    <t xml:space="preserve">Climate Action 100+ Net Zero Benchmark 	</t>
  </si>
  <si>
    <t>Transition materials metrics</t>
  </si>
  <si>
    <r>
      <t>Production</t>
    </r>
    <r>
      <rPr>
        <vertAlign val="superscript"/>
        <sz val="9"/>
        <color rgb="FFFFFFFF"/>
        <rFont val="Arial"/>
        <family val="2"/>
      </rPr>
      <t>1</t>
    </r>
  </si>
  <si>
    <r>
      <rPr>
        <sz val="9"/>
        <color rgb="FFFFFFFF"/>
        <rFont val="Arial"/>
        <family val="2"/>
      </rPr>
      <t>Revenue</t>
    </r>
    <r>
      <rPr>
        <vertAlign val="superscript"/>
        <sz val="9"/>
        <color rgb="FFFFFFFF"/>
        <rFont val="Arial"/>
        <family val="2"/>
      </rPr>
      <t xml:space="preserve">2
</t>
    </r>
    <r>
      <rPr>
        <sz val="9"/>
        <color rgb="FFFFFFFF"/>
        <rFont val="Arial"/>
        <family val="2"/>
      </rPr>
      <t>US$m</t>
    </r>
  </si>
  <si>
    <r>
      <rPr>
        <sz val="9"/>
        <color rgb="FFFFFFFF"/>
        <rFont val="Arial"/>
        <family val="2"/>
      </rPr>
      <t>Capital expenditure</t>
    </r>
    <r>
      <rPr>
        <vertAlign val="superscript"/>
        <sz val="9"/>
        <color rgb="FFFFFFFF"/>
        <rFont val="Arial"/>
        <family val="2"/>
      </rPr>
      <t xml:space="preserve">3
</t>
    </r>
    <r>
      <rPr>
        <sz val="9"/>
        <color rgb="FFFFFFFF"/>
        <rFont val="Arial"/>
        <family val="2"/>
      </rPr>
      <t>$m</t>
    </r>
  </si>
  <si>
    <r>
      <rPr>
        <sz val="9"/>
        <color rgb="FFFFFFFF"/>
        <rFont val="Arial"/>
        <family val="2"/>
      </rPr>
      <t>Operating assets</t>
    </r>
    <r>
      <rPr>
        <vertAlign val="superscript"/>
        <sz val="9"/>
        <color rgb="FFFFFFFF"/>
        <rFont val="Arial"/>
        <family val="2"/>
      </rPr>
      <t xml:space="preserve">4
</t>
    </r>
    <r>
      <rPr>
        <sz val="9"/>
        <color rgb="FFFFFFFF"/>
        <rFont val="Arial"/>
        <family val="2"/>
      </rPr>
      <t>$m</t>
    </r>
  </si>
  <si>
    <t>2025 Guidance
Rio Tinto production share, unless otherwise stated</t>
  </si>
  <si>
    <t>Our products are classified as key transition materials (KTM) and other transition materials (OTM), aligning with the CA100+ Net Zero Standard for Diversified Mining Companies. Iron ore and gold are classified as transition neutral materials (TNM). Of the consolidated sales revenue disclosed below, KTMs accounted for US$7,608 million (13%) in 2025 and US$4,728 million (9%) in 2024.</t>
  </si>
  <si>
    <t>Classification</t>
  </si>
  <si>
    <t>Year ended 31 December</t>
  </si>
  <si>
    <r>
      <rPr>
        <b/>
        <sz val="10"/>
        <color rgb="FFFFFFFF"/>
        <rFont val="Arial"/>
        <family val="2"/>
      </rPr>
      <t>Emissions 
Mt CO</t>
    </r>
    <r>
      <rPr>
        <b/>
        <vertAlign val="subscript"/>
        <sz val="10"/>
        <color rgb="FFFFFFFF"/>
        <rFont val="Arial"/>
        <family val="2"/>
      </rPr>
      <t>2</t>
    </r>
    <r>
      <rPr>
        <b/>
        <sz val="10"/>
        <color rgb="FFFFFFFF"/>
        <rFont val="Arial"/>
        <family val="2"/>
      </rPr>
      <t>e</t>
    </r>
    <r>
      <rPr>
        <b/>
        <vertAlign val="superscript"/>
        <sz val="10"/>
        <color rgb="FFFFFFFF"/>
        <rFont val="Arial"/>
        <family val="2"/>
      </rPr>
      <t>5,6</t>
    </r>
  </si>
  <si>
    <r>
      <t>Production</t>
    </r>
    <r>
      <rPr>
        <b/>
        <vertAlign val="superscript"/>
        <sz val="10"/>
        <color theme="0"/>
        <rFont val="Arial"/>
        <family val="2"/>
      </rPr>
      <t>1</t>
    </r>
  </si>
  <si>
    <r>
      <t>Consolidated sales revenue</t>
    </r>
    <r>
      <rPr>
        <b/>
        <vertAlign val="superscript"/>
        <sz val="10"/>
        <color theme="0"/>
        <rFont val="Arial"/>
        <family val="2"/>
      </rPr>
      <t>2</t>
    </r>
    <r>
      <rPr>
        <b/>
        <sz val="10"/>
        <color theme="0"/>
        <rFont val="Arial"/>
        <family val="2"/>
      </rPr>
      <t xml:space="preserve"> US$millions</t>
    </r>
  </si>
  <si>
    <r>
      <t>Capital expenditure</t>
    </r>
    <r>
      <rPr>
        <b/>
        <vertAlign val="superscript"/>
        <sz val="10"/>
        <color theme="0"/>
        <rFont val="Arial"/>
        <family val="2"/>
      </rPr>
      <t>3</t>
    </r>
    <r>
      <rPr>
        <b/>
        <sz val="10"/>
        <color theme="0"/>
        <rFont val="Arial"/>
        <family val="2"/>
      </rPr>
      <t xml:space="preserve"> US$millions</t>
    </r>
  </si>
  <si>
    <r>
      <t>Operating assets</t>
    </r>
    <r>
      <rPr>
        <b/>
        <vertAlign val="superscript"/>
        <sz val="10"/>
        <color theme="0"/>
        <rFont val="Arial"/>
        <family val="2"/>
      </rPr>
      <t>4</t>
    </r>
    <r>
      <rPr>
        <b/>
        <sz val="10"/>
        <color theme="0"/>
        <rFont val="Arial"/>
        <family val="2"/>
      </rPr>
      <t xml:space="preserve"> US$millions</t>
    </r>
  </si>
  <si>
    <t>2026 guidance Rio Tinto production share, unless otherwise stated</t>
  </si>
  <si>
    <r>
      <t>Lithium</t>
    </r>
    <r>
      <rPr>
        <vertAlign val="superscript"/>
        <sz val="9"/>
        <rFont val="Arial"/>
        <family val="2"/>
      </rPr>
      <t>7</t>
    </r>
    <r>
      <rPr>
        <sz val="9"/>
        <rFont val="Arial"/>
        <family val="2"/>
      </rPr>
      <t xml:space="preserve">
('000 tonnes)</t>
    </r>
  </si>
  <si>
    <t>KTM</t>
  </si>
  <si>
    <t>61 to 64 LCE kt</t>
  </si>
  <si>
    <r>
      <t>Copper</t>
    </r>
    <r>
      <rPr>
        <vertAlign val="superscript"/>
        <sz val="9"/>
        <rFont val="Arial"/>
        <family val="2"/>
      </rPr>
      <t>8</t>
    </r>
    <r>
      <rPr>
        <sz val="9"/>
        <rFont val="Arial"/>
        <family val="2"/>
      </rPr>
      <t xml:space="preserve"> (mined) 
('000 tonnes)</t>
    </r>
  </si>
  <si>
    <t>2025: 0.86
2024: 0.96</t>
  </si>
  <si>
    <t>2025: 6,664 
2024: 4,728</t>
  </si>
  <si>
    <t>2025: 1,872 
2024: 2,055</t>
  </si>
  <si>
    <t>2025: 22,992 
2024: 22,124</t>
  </si>
  <si>
    <t xml:space="preserve">Copper (consolidated basis): 
800 to 870kt </t>
  </si>
  <si>
    <r>
      <t>Copper</t>
    </r>
    <r>
      <rPr>
        <vertAlign val="superscript"/>
        <sz val="9"/>
        <rFont val="Arial"/>
        <family val="2"/>
      </rPr>
      <t>8</t>
    </r>
    <r>
      <rPr>
        <sz val="9"/>
        <rFont val="Arial"/>
        <family val="2"/>
      </rPr>
      <t xml:space="preserve"> (refined) 
('000 tonnes)</t>
    </r>
  </si>
  <si>
    <t>Silver (mined) 
('000 ounces)</t>
  </si>
  <si>
    <t>OTM</t>
  </si>
  <si>
    <t>2025: 158 
2024: 98</t>
  </si>
  <si>
    <t>Silver (refined) 
('000 ounces)</t>
  </si>
  <si>
    <t>Molybdenum 
('000 tonnes)</t>
  </si>
  <si>
    <t>2025: 263 
2024: 159</t>
  </si>
  <si>
    <t>Gold (mined) 
('000 ounces)</t>
  </si>
  <si>
    <t>TNM</t>
  </si>
  <si>
    <t>2025: 1,922 
2024: 797</t>
  </si>
  <si>
    <t>Gold (refined) 
('000 ounces)</t>
  </si>
  <si>
    <r>
      <t>Aluminium</t>
    </r>
    <r>
      <rPr>
        <vertAlign val="superscript"/>
        <sz val="9"/>
        <rFont val="Arial"/>
        <family val="2"/>
      </rPr>
      <t>9</t>
    </r>
    <r>
      <rPr>
        <sz val="9"/>
        <rFont val="Arial"/>
        <family val="2"/>
      </rPr>
      <t xml:space="preserve"> 
('000 tonnes)</t>
    </r>
  </si>
  <si>
    <t>3.3 to 3.5Mt</t>
  </si>
  <si>
    <r>
      <t>Alumina</t>
    </r>
    <r>
      <rPr>
        <vertAlign val="superscript"/>
        <sz val="9"/>
        <rFont val="Arial"/>
        <family val="2"/>
      </rPr>
      <t>9</t>
    </r>
    <r>
      <rPr>
        <sz val="9"/>
        <rFont val="Arial"/>
        <family val="2"/>
      </rPr>
      <t xml:space="preserve"> 
('000 tonnes)</t>
    </r>
  </si>
  <si>
    <t>7.6 to 8Mt</t>
  </si>
  <si>
    <r>
      <t>Bauxite</t>
    </r>
    <r>
      <rPr>
        <vertAlign val="superscript"/>
        <sz val="9"/>
        <rFont val="Arial"/>
        <family val="2"/>
      </rPr>
      <t>9</t>
    </r>
    <r>
      <rPr>
        <sz val="9"/>
        <rFont val="Arial"/>
        <family val="2"/>
      </rPr>
      <t xml:space="preserve"> 
('000 tonnes)</t>
    </r>
  </si>
  <si>
    <t>58 to 61Mt</t>
  </si>
  <si>
    <r>
      <t>Minerals</t>
    </r>
    <r>
      <rPr>
        <vertAlign val="superscript"/>
        <sz val="9"/>
        <rFont val="Arial"/>
        <family val="2"/>
      </rPr>
      <t>10</t>
    </r>
    <r>
      <rPr>
        <sz val="9"/>
        <rFont val="Arial"/>
        <family val="2"/>
      </rPr>
      <t xml:space="preserve"> 
(‘000 tonnes/carats)</t>
    </r>
  </si>
  <si>
    <t>OTM/TNM</t>
  </si>
  <si>
    <t>See footnote 12</t>
  </si>
  <si>
    <t>See footnote 13</t>
  </si>
  <si>
    <r>
      <t>Iron ore</t>
    </r>
    <r>
      <rPr>
        <vertAlign val="superscript"/>
        <sz val="9"/>
        <rFont val="Arial"/>
        <family val="2"/>
      </rPr>
      <t>11</t>
    </r>
    <r>
      <rPr>
        <sz val="9"/>
        <rFont val="Arial"/>
        <family val="2"/>
      </rPr>
      <t xml:space="preserve">
('000 tonnes)</t>
    </r>
  </si>
  <si>
    <r>
      <t>Total iron ore sales guidance: 343 to 366Mt</t>
    </r>
    <r>
      <rPr>
        <vertAlign val="superscript"/>
        <sz val="9"/>
        <color rgb="FF000000"/>
        <rFont val="Arial"/>
        <family val="2"/>
      </rPr>
      <t>14</t>
    </r>
  </si>
  <si>
    <t>Thermal and Metallurgical coal</t>
  </si>
  <si>
    <t>3. Capital expenditure by product is the net cash outflow on purchases less sales of property, plant and equipment, capitalised evaluation costs and purchases less sales of other intangible assets as derived from the Consolidated Cash Flow Statement. The details provided include 100% of subsidiaries’ capital expenditure and Rio Tinto’s share of the capital expenditure of joint operations but exclude equity accounted units. The product analysis above excludes amounts that are not directly attributable to individual commodities.</t>
  </si>
  <si>
    <t>4. Operating assets by product recorded above are the net assets of subsidiaries, joint operations and the Group’s share relating to equity accounted units adjusted for net (debt)/cash and post-retirement assets and liabilities, net of tax, after the deduction of non-controlling interests. The product analysis above excludes amounts that are not directly attributable to individual commodities.</t>
  </si>
  <si>
    <t>5. Scope 1 and 2 emissions are measured on an equity basis and align to the Rio Tinto ownership % share used to record production values.</t>
  </si>
  <si>
    <t>6. The emissions in this table are Scope 1 and 2 GHG emissions (market-based) for the operating sites producing the commodity listed. The total differs from the full Group share reported numbers as these exclude development, closure sites, marine shipping, aluminium recycling and corporate emissions.</t>
  </si>
  <si>
    <t>7. Figures exclude Jadar following the November 2025 announcement that the project will be placed under care and maintenance.</t>
  </si>
  <si>
    <t>8. Copper production from Oyu Tolgoi, Rio Tinto Kennecott and Escondida has been certified under the Copper Mark system. The Copper Mark certification for Escondida has been obtained via BHP which is the majority partner.</t>
  </si>
  <si>
    <t>9. For a list of assets certified under the Aluminium Stewardship Initiative, see tab "Certifications &amp; frameworks".</t>
  </si>
  <si>
    <t>10. Minerals comprise of titanium dioxide slag (OTM), borates (TNM), salt (TNM) and diamonds (TNM).</t>
  </si>
  <si>
    <t>11. Iron ore production refers to saleable production, after crushing, screening and beneficiation processes. For purposes of this disclosure, Simandou's 2025 production has been included, which represents crushed ore at the mine gate.</t>
  </si>
  <si>
    <t>12. 2025 mineral production is as follows:</t>
  </si>
  <si>
    <t>Titanium dioxide slag, (‘000 tonnes): 975 (2024: 990)</t>
  </si>
  <si>
    <t>Borates (‘000 tonnes): 502 (2024: 504)</t>
  </si>
  <si>
    <t>Salt (‘000 tonnes): 4,750 (2024: 5,823)</t>
  </si>
  <si>
    <t>Diamonds (‘000 carats): 4,429 (2024: 2,759)</t>
  </si>
  <si>
    <t>13. Our strategic reviews are advancing as planned, with the next phase focused on identifying the best path to unlock value. As such, we will no longer provide production guidance for Iron and Titanium, and Borates, while this process is underway.</t>
  </si>
  <si>
    <t>14. Wet metric tonne basis.</t>
  </si>
  <si>
    <t xml:space="preserve">Task Force on Nature-related Financial Disclosures Index				</t>
  </si>
  <si>
    <t>Rio Tinto response</t>
  </si>
  <si>
    <t>Describe the Board’s oversight of nature-related risks and opportunities.</t>
  </si>
  <si>
    <t>In describing the Board’s oversight of nature-related risks and opportunities, organisations should consider including a discussion of the following:
‒ Processes and frequency by which the Board and/or board committees (e.g. audit, risk, or other committees) are informed about nature-related risks and opportunities.
‒ Whether the Board and/or board committees consider nature-related risks and opportunities when reviewing and guiding strategy, major plans of action, risk management policies, annual budgets, and business plans, as well as setting the organisation’s performance objectives, monitoring implementation and performance, and overseeing major capital expenditures, acquisitions, and divestitures.
‒ How the Board monitors and oversees progress against goals and targets to address nature-related risks and opportunities.</t>
  </si>
  <si>
    <r>
      <rPr>
        <i/>
        <sz val="9"/>
        <color rgb="FF000000"/>
        <rFont val="Arial"/>
        <family val="2"/>
      </rPr>
      <t>Annual Report 2025</t>
    </r>
    <r>
      <rPr>
        <sz val="9"/>
        <color rgb="FF000000"/>
        <rFont val="Arial"/>
        <family val="2"/>
      </rPr>
      <t xml:space="preserve"> - Governance section: 
‒ Page 112 (Evaluating our performance)
‒ Pages 104-105 (Board skills matrix)
‒ Page 115 (Audit &amp; Risk Committee Report)
‒ Page 120 (Sustainability Committee Report)</t>
    </r>
  </si>
  <si>
    <t>Describe management’s role in assessing and managing nature-related dependencies, impacts, risks and opportunities.</t>
  </si>
  <si>
    <t>In describing management’s role related to the assessment and management of nature-related risks and opportunities, organisations should consider including the following information: 
‒ Whether the organisation has assigned nature-related responsibilities to management-level positions or committees, and if so, whether such management positions or committees report to the Board or a committee of the board and whether those responsibilities include assessing and/or managing climate-related issues.
‒ A description of the associated organisational structure(s).
‒ Processes by which management is informed about nature-related risks and opportunities.
‒ How management (through specific positions and/or management committees) monitors nature-related risks and opportunities.</t>
  </si>
  <si>
    <r>
      <rPr>
        <i/>
        <sz val="9"/>
        <color rgb="FF000000"/>
        <rFont val="Arial"/>
        <family val="2"/>
      </rPr>
      <t xml:space="preserve">Annual Report 2025 
</t>
    </r>
    <r>
      <rPr>
        <sz val="9"/>
        <color rgb="FF000000"/>
        <rFont val="Arial"/>
        <family val="2"/>
      </rPr>
      <t xml:space="preserve">– Page 103 (Governance framework)
‒ Page 33 (How we report on sustainability/ESG)
‒ Page 120 (Sustainability Committee Report)
</t>
    </r>
    <r>
      <rPr>
        <i/>
        <sz val="9"/>
        <color rgb="FF000000"/>
        <rFont val="Arial"/>
        <family val="2"/>
      </rPr>
      <t>Rio Tinto Risk Management Standard</t>
    </r>
    <r>
      <rPr>
        <sz val="9"/>
        <color rgb="FF000000"/>
        <rFont val="Arial"/>
        <family val="2"/>
      </rPr>
      <t xml:space="preserve"> - riotinto.com</t>
    </r>
  </si>
  <si>
    <t>Describe the nature-related dependencies, impacts, risks and opportunities the organisation has identified over the short, medium, and long term.</t>
  </si>
  <si>
    <t>Organisations should provide the following information: 
‒ A description of what they consider to be the relevant short-, medium- and long-term time horizons, taking into consideration the useful life of the organisation’s assets or infrastructure and the fact that nature-related risks and opportunities often manifest themselves over the medium and longer terms. 
‒ A description of the specific nature-related risks and opportunities potentially arising in each time horizon (short-, medium- and long-term) that could have a material financial impact on the organisation.
‒ A description of the process(es) used to determine which risks and opportunities, based on nature-related dependencies and nature impacts, could have a material financial impact on the organisation.
‒ A description of their risks and opportunities, as appropriate. In describing nature-related risks and opportunities, organisations should refer to the TNFD webpages - tnfd.global</t>
  </si>
  <si>
    <r>
      <rPr>
        <i/>
        <sz val="9"/>
        <color rgb="FF000000"/>
        <rFont val="Arial"/>
        <family val="2"/>
      </rPr>
      <t xml:space="preserve">Annual Report 2025
</t>
    </r>
    <r>
      <rPr>
        <sz val="9"/>
        <color rgb="FF000000"/>
        <rFont val="Arial"/>
        <family val="2"/>
      </rPr>
      <t>‒ Pages 6-8 (Strategic context and strategy)
‒ Pages 89-90 (Risk management)
‒ Page 100 (Longer term viability statement)
‒ Pages 91-99 (Principal risks and uncertainties)</t>
    </r>
  </si>
  <si>
    <t>Describe the impact of nature-related dependencies, impacts, risks and opportunities on the organisation’s businesses, strategy, and financial planning.</t>
  </si>
  <si>
    <t>Building on recommended disclosure (a), organisations should discuss how identified nature-related risks and opportunities have affected their businesses, strategy and financial planning. Organisations should consider the impact on their businesses, strategy and financial planning in the following areas:  
‒ Products and services. 
‒ Supply chain/value chain
‒ Nature-related adaptation activities
‒ Investment in research and development
‒ Operations (including types of operations and location of facilities)
‒ Acquisitions or divestments
‒ Access to capital
Organisations should describe how nature-related risks and opportunities serve as an input to their financial planning process, the time period(s) used and how these risks and opportunities are prioritised. Organisations’ disclosures should reflect a holistic picture of the interdependencies that affect their ability to create value over time. Organisations should describe the impact of nature-related risks and opportunities on their financial performance (e.g. revenues and costs) and financial position (e.g. assets and liabilities). If scenarios were used to inform the organisation’s strategy and financial planning, such scenarios should be described.
Organisations that have made nature-related commitments, operate in jurisdictions that have made such commitments, or have agreed to meet investor expectations regarding nature, should describe their plans, which could include nature-related targets and specific activities intended.</t>
  </si>
  <si>
    <r>
      <rPr>
        <i/>
        <sz val="9"/>
        <color rgb="FF000000"/>
        <rFont val="Arial"/>
        <family val="2"/>
      </rPr>
      <t xml:space="preserve">Annual Report 2025
</t>
    </r>
    <r>
      <rPr>
        <sz val="9"/>
        <color rgb="FF000000"/>
        <rFont val="Arial"/>
        <family val="2"/>
      </rPr>
      <t>‒ Pages 6-8 (Strategic context and strategy)
‒ Pages 91-99 (Principal risks and uncertainties)</t>
    </r>
  </si>
  <si>
    <t>Describe the resilience of the organisation’s strategy, taking into consideration different scenarios.</t>
  </si>
  <si>
    <t>Organisations should describe how resilient their strategies are to nature-related risks and, where relevant to the organisation, future scenarios consistent with increased nature-related physical and transition risks.
Organisations should consider discussing:
‒ where they believe their strategies may be affected by nature-related risk and opportunities
‒ how their strategies might change to address such potential risk and opportunities, including a description of how the location specificity of risks and opportunities may be considered
‒ the potential impact of nature-related risks and opportunities on financial performance (e.g. revenues and costs) and financial position (e.g. assets and liabilities)
‒ the scenarios and associated time horizon(s) considered.
Note – Further guidance on scenarios analysis will be developed by the Taskforce for future releases of beta versions of the TNFD framework. Guidance will include the relationship of scenarios with different time horizons.</t>
  </si>
  <si>
    <r>
      <rPr>
        <i/>
        <sz val="9"/>
        <color rgb="FF000000"/>
        <rFont val="Arial"/>
        <family val="2"/>
      </rPr>
      <t xml:space="preserve">Annual Report 2025
</t>
    </r>
    <r>
      <rPr>
        <sz val="9"/>
        <color rgb="FF000000"/>
        <rFont val="Arial"/>
        <family val="2"/>
      </rPr>
      <t>‒ Page 6-8 (Strategic context and strategy)</t>
    </r>
  </si>
  <si>
    <t>Describe the organisation’s interactions with low integrity ecosystems, high importance ecosystems and areas of water stress.</t>
  </si>
  <si>
    <t>Organisations should provide a list and/or spatial map of the ecosystems deemed to be low integrity and/or high importance and water-stressed areas with which the organisation’s assets and operations interact. This should include reference to the location of the ecosystem and the type of ecosystem (i.e. the biome).
A number of reference sources and indicators for defining low integrity ecosystems, high importance ecosystems and water-stressed areas are available and signposted in the LEAP approach on the TNFD interactive online platform. Others reference sources and indicators are in development.
The definitions and reference sources for this disclosure recommendation in subsequent beta versions will be established through further consultation with knowledge partners and market participants.</t>
  </si>
  <si>
    <t>Sustainability Fact Book 2025 - Water performance</t>
  </si>
  <si>
    <t>Risk and impact management</t>
  </si>
  <si>
    <t>Describe the organisation’s processes for identifying and assessing nature-related dependencies, impacts, risks and opportunities.</t>
  </si>
  <si>
    <t>Organisations should describe their risk management processes for identifying and assessing nature-related risks. Important aspects of this description are:
‒ How organisations determine the relative significance of nature-related risks in relation to other risks.
‒ How a location-specific approach has been used, taking into account the differences in risks and opportunities across locations.
Organisations should describe whether they consider existing and emerging regulatory requirements related to nature loss (e.g. restrictions on water use/land use), as well as other relevant factors considered.
Organisations should also consider disclosing the following:
‒ Processes for assessing the potential size and scope of identified nature-related risks.
‒ Definitions of risk terminology used or references to existing risk classification frameworks used.</t>
  </si>
  <si>
    <r>
      <rPr>
        <i/>
        <sz val="9"/>
        <color rgb="FF000000"/>
        <rFont val="Arial"/>
        <family val="2"/>
      </rPr>
      <t xml:space="preserve">Annual Report 2025
</t>
    </r>
    <r>
      <rPr>
        <sz val="9"/>
        <color rgb="FF000000"/>
        <rFont val="Arial"/>
        <family val="2"/>
      </rPr>
      <t xml:space="preserve">‒ Pages 89-90 (Risk management)
‒ Page 100 (Longer term viability statement)
‒ Pages 91-99 (Principal risks and uncertainties)
</t>
    </r>
    <r>
      <rPr>
        <i/>
        <sz val="9"/>
        <color rgb="FF000000"/>
        <rFont val="Arial"/>
        <family val="2"/>
      </rPr>
      <t>Risk Management Standard</t>
    </r>
    <r>
      <rPr>
        <sz val="9"/>
        <color rgb="FF000000"/>
        <rFont val="Arial"/>
        <family val="2"/>
      </rPr>
      <t xml:space="preserve"> - riotinto.com
</t>
    </r>
    <r>
      <rPr>
        <i/>
        <sz val="9"/>
        <color rgb="FF000000"/>
        <rFont val="Arial"/>
        <family val="2"/>
      </rPr>
      <t>Environmental Standards</t>
    </r>
    <r>
      <rPr>
        <sz val="9"/>
        <color rgb="FF000000"/>
        <rFont val="Arial"/>
        <family val="2"/>
      </rPr>
      <t xml:space="preserve"> - riotinto.com</t>
    </r>
  </si>
  <si>
    <t>Describe the organisation’s processes for managing nature-related dependencies, impacts, risks and opportunities.</t>
  </si>
  <si>
    <t>Organisations should describe their processes for managing nature-related risks, including how they make decisions to avoid, minimize, mitigate, transfer, accept or control those risks. In addition, organisations should describe their processes for prioritising nature-related risks, including how materiality determinations are made within their organisations and how priority locations are identified.
In describing their processes for managing nature-related risks, organisations should address the risks included in the TNFD framework as appropriate.</t>
  </si>
  <si>
    <r>
      <rPr>
        <i/>
        <sz val="9"/>
        <color rgb="FF000000"/>
        <rFont val="Arial"/>
        <family val="2"/>
      </rPr>
      <t xml:space="preserve">Annual Report 2025
</t>
    </r>
    <r>
      <rPr>
        <sz val="9"/>
        <color rgb="FF000000"/>
        <rFont val="Arial"/>
        <family val="2"/>
      </rPr>
      <t xml:space="preserve">‒ Pages 89-90 (Risk management)
‒ Page 100 (Longer term viability statement)
‒ Pages 91-99 (Principal risks and uncertainties)
</t>
    </r>
    <r>
      <rPr>
        <i/>
        <sz val="9"/>
        <color rgb="FF000000"/>
        <rFont val="Arial"/>
        <family val="2"/>
      </rPr>
      <t>Risk Management Standard</t>
    </r>
    <r>
      <rPr>
        <sz val="9"/>
        <color rgb="FF000000"/>
        <rFont val="Arial"/>
        <family val="2"/>
      </rPr>
      <t xml:space="preserve"> - riotinto.com
</t>
    </r>
    <r>
      <rPr>
        <i/>
        <sz val="9"/>
        <color rgb="FF000000"/>
        <rFont val="Arial"/>
        <family val="2"/>
      </rPr>
      <t>Environmental Standards</t>
    </r>
    <r>
      <rPr>
        <sz val="9"/>
        <color rgb="FF000000"/>
        <rFont val="Arial"/>
        <family val="2"/>
      </rPr>
      <t>- riotinto.com</t>
    </r>
  </si>
  <si>
    <t>Describe how processes for identifying, assessing, and managing nature-related risks are integrated into the organisation’s overall risk management.</t>
  </si>
  <si>
    <t>Organisations should describe how their processes for identifying, assessing and managing nature-related risks are integrated into their overall risk management.</t>
  </si>
  <si>
    <r>
      <rPr>
        <i/>
        <sz val="9"/>
        <color rgb="FF000000"/>
        <rFont val="Arial"/>
        <family val="2"/>
      </rPr>
      <t xml:space="preserve">Annual Report 2025
</t>
    </r>
    <r>
      <rPr>
        <sz val="9"/>
        <color rgb="FF000000"/>
        <rFont val="Arial"/>
        <family val="2"/>
      </rPr>
      <t xml:space="preserve">‒ Pages 89-90 (Risk management)
‒ Page 100 (Longer term viability statement)
‒ Pages 91-99 (Principal risks and uncertainties)
</t>
    </r>
    <r>
      <rPr>
        <i/>
        <sz val="9"/>
        <color rgb="FF000000"/>
        <rFont val="Arial"/>
        <family val="2"/>
      </rPr>
      <t>Risk Management Standard</t>
    </r>
    <r>
      <rPr>
        <sz val="9"/>
        <color rgb="FF000000"/>
        <rFont val="Arial"/>
        <family val="2"/>
      </rPr>
      <t xml:space="preserve"> - riotinto.com
</t>
    </r>
    <r>
      <rPr>
        <i/>
        <sz val="9"/>
        <color rgb="FF000000"/>
        <rFont val="Arial"/>
        <family val="2"/>
      </rPr>
      <t xml:space="preserve">Environmental Standards </t>
    </r>
    <r>
      <rPr>
        <sz val="9"/>
        <color rgb="FF000000"/>
        <rFont val="Arial"/>
        <family val="2"/>
      </rPr>
      <t>- riotinto.com</t>
    </r>
  </si>
  <si>
    <t>Describe the organisations approach to locate the sources of inputs used to create value that may generate nature related dependencies, impacts, risks and opportunities.</t>
  </si>
  <si>
    <t>Guidance not currently available</t>
  </si>
  <si>
    <r>
      <rPr>
        <i/>
        <sz val="9"/>
        <color rgb="FF000000"/>
        <rFont val="Arial"/>
        <family val="2"/>
      </rPr>
      <t xml:space="preserve">Annual Report 2025
</t>
    </r>
    <r>
      <rPr>
        <sz val="9"/>
        <color rgb="FF000000"/>
        <rFont val="Arial"/>
        <family val="2"/>
      </rPr>
      <t xml:space="preserve">‒ Pages 6-8 Purpose/Framework
‒ Page 12 (Our business model)
‒ Pages 89-90 (Risk management)
</t>
    </r>
  </si>
  <si>
    <t>Describe how stakeholders, including rightsholders, are engaged by the organisation in its assessment and response to nature-related dependencies, impacts, risks and opportunities.</t>
  </si>
  <si>
    <r>
      <rPr>
        <i/>
        <sz val="9"/>
        <color rgb="FF000000"/>
        <rFont val="Arial"/>
        <family val="2"/>
      </rPr>
      <t xml:space="preserve">Annual Report 2025
</t>
    </r>
    <r>
      <rPr>
        <sz val="9"/>
        <color rgb="FF000000"/>
        <rFont val="Arial"/>
        <family val="2"/>
      </rPr>
      <t>‒ Page 33 (How we report on sustainability/ESG)
‒ Pages 39-44 (Community engagement and social investment)
‒ Pages 107-109 (Our stakeholders - Section 172 (1) statement)
‒ Page 110-111 (Board activities)
Communities page - riotinto.com</t>
    </r>
  </si>
  <si>
    <t>Disclose the metrics used by the organisation to assess material nature-related risks and opportunities in line with its strategy and risk management process.</t>
  </si>
  <si>
    <t>Note – Adaptation of this TNFD recommended disclosure is under ongoing consideration by the TNFD Taskforce members for inclusion in future beta releases of the TNFD framework.</t>
  </si>
  <si>
    <r>
      <rPr>
        <i/>
        <sz val="9"/>
        <color rgb="FF000000"/>
        <rFont val="Arial"/>
        <family val="2"/>
      </rPr>
      <t xml:space="preserve">Annual Report 2025
</t>
    </r>
    <r>
      <rPr>
        <sz val="9"/>
        <color rgb="FF000000"/>
        <rFont val="Arial"/>
        <family val="2"/>
      </rPr>
      <t>‒ Pages 14-15 (Key performance indicators)</t>
    </r>
  </si>
  <si>
    <t>Sustainability Fact Book 2025 - Environment performance</t>
  </si>
  <si>
    <t>Sustainability Fact Book 2025 - Biodiversity</t>
  </si>
  <si>
    <t>Disclose the metrics used by the organisation to assess and manage direct, upstream and, if appropriate, downstream dependencies and impacts on nature.</t>
  </si>
  <si>
    <t>Describe the targets used by the organisation to manage nature-related dependencies, impacts, risks and opportunities and performance against targets.</t>
  </si>
  <si>
    <t>Organisations should describe their key nature-related targets, including location-specific targets for priority locations, where relevant, and in line with anticipated regulatory requirements or market constraints or other goals. 
In describing their targets, organisations should consider including the following:
‒ Whether the target is absolute or relative
‒ Time frames over which the target applies
‒ Base year from which progress is measured
‒ Key performance indicators used to assess progress against targets
Organisations disclosing medium-term or long-term targets should also disclose associated interim targets in aggregate or by business line, where available
Where not apparent, organisations should provide a description of the methodologies used to calculate targets and measures
Note – Further guidance on targets will be developed by the Taskforce for inclusion in future beta releases of the TNFD framework</t>
  </si>
  <si>
    <r>
      <rPr>
        <i/>
        <sz val="9"/>
        <color rgb="FF000000"/>
        <rFont val="Arial"/>
        <family val="2"/>
      </rPr>
      <t xml:space="preserve">Annual Report 2025
</t>
    </r>
    <r>
      <rPr>
        <sz val="9"/>
        <color rgb="FF000000"/>
        <rFont val="Arial"/>
        <family val="2"/>
      </rPr>
      <t>‒ Pages 46-52 (Environmental Performance)
‒ Pages 39-44 (Community engagement and social investment)</t>
    </r>
  </si>
  <si>
    <t>Sustainability Fact Book 2025 - Environment</t>
  </si>
  <si>
    <t>Sustainability Fact Book 2025 - GHG Emissions</t>
  </si>
  <si>
    <t>Describe how targets on nature and climate are aligned and contribute to each other, and any trade-offs.</t>
  </si>
  <si>
    <t>Aluminium Stewardship Initiative (ASI)</t>
  </si>
  <si>
    <t xml:space="preserve">Performance Standard 
</t>
  </si>
  <si>
    <t xml:space="preserve">Chain of Custody 
</t>
  </si>
  <si>
    <t>Version</t>
  </si>
  <si>
    <t>Status</t>
  </si>
  <si>
    <t>Certificate No.</t>
  </si>
  <si>
    <t>Vaudreuil Alumina Refinery (Saguenay QC, Canada)</t>
  </si>
  <si>
    <t>v3</t>
  </si>
  <si>
    <t>Certified</t>
  </si>
  <si>
    <t>v2</t>
  </si>
  <si>
    <t>Alma Smelter (Alma QC, Canada)</t>
  </si>
  <si>
    <t>AP-60 Smelter (Saguenay QC, Canada)</t>
  </si>
  <si>
    <t>Arvida Smelter (Saguenay QC, Canada)</t>
  </si>
  <si>
    <t>Grande-Baie Smelter (Saguenay QC, Canada)</t>
  </si>
  <si>
    <t>Laterriere Smelter (Saguenay QC, Canada)</t>
  </si>
  <si>
    <r>
      <t>PLS</t>
    </r>
    <r>
      <rPr>
        <vertAlign val="superscript"/>
        <sz val="9"/>
        <color rgb="FF000000"/>
        <rFont val="Arial"/>
        <family val="2"/>
      </rPr>
      <t>1</t>
    </r>
    <r>
      <rPr>
        <sz val="9"/>
        <color rgb="FF000000"/>
        <rFont val="Arial"/>
        <family val="2"/>
      </rPr>
      <t xml:space="preserve"> (Saguenay QC, Canada) </t>
    </r>
  </si>
  <si>
    <t>Dubuc (Saguenay QC, Canada)</t>
  </si>
  <si>
    <t>Spent Pot Lining Treatment Plant (Saguenay QC, Canada)</t>
  </si>
  <si>
    <t>Quebec Power Operations (Saguenay QC, Canada)</t>
  </si>
  <si>
    <r>
      <t>IPSF</t>
    </r>
    <r>
      <rPr>
        <vertAlign val="superscript"/>
        <sz val="9"/>
        <color rgb="FF000000"/>
        <rFont val="Arial"/>
        <family val="2"/>
      </rPr>
      <t>2</t>
    </r>
    <r>
      <rPr>
        <sz val="9"/>
        <color rgb="FF000000"/>
        <rFont val="Arial"/>
        <family val="2"/>
      </rPr>
      <t xml:space="preserve"> (Port and Rails) (Saguenay QC, Canada)</t>
    </r>
  </si>
  <si>
    <t>Kitimat Smelter (Kitimat BC, Canada)</t>
  </si>
  <si>
    <t>Kemano Power Operations (Kitimat BC, Canada)</t>
  </si>
  <si>
    <t>ISAL Aluminium Smelter (Hafnarfjörður, Iceland)</t>
  </si>
  <si>
    <t>Gove Bauxite Mine including its port facilities and power station (Gove, Northern Territory, Australia)</t>
  </si>
  <si>
    <t>Weipa Bauxite Mines, related port facilities and power stations (Weipa, Queensland, Australia)</t>
  </si>
  <si>
    <t>Yarwun Alumina Refinery (Yarwun, Queensland, Australia)</t>
  </si>
  <si>
    <t>Bell Bay Aluminium Smelter (George Town, Tasmania, Australia)</t>
  </si>
  <si>
    <t>New Zealand's Aluminium Smelter (Invercargill, New Zealand)</t>
  </si>
  <si>
    <t>1. Petits Lingots Saguenay.</t>
  </si>
  <si>
    <t>2. Installations portuaires et services ferroviaires.</t>
  </si>
  <si>
    <t>For the current list of ASI certified sites and associated certification audit reports, see aluminium-stewardship.org/about-asi/members/Rio-Tinto-Aluminium-Division.</t>
  </si>
  <si>
    <t>The Copper Mark / The Molybdenum Mark</t>
  </si>
  <si>
    <t>Awarded</t>
  </si>
  <si>
    <t>Rio Tinto Kennecott (Salt Lake City, Utah, US)</t>
  </si>
  <si>
    <t>Yes - Copper Mark &amp; Molybdenum Mark</t>
  </si>
  <si>
    <t>Oyu Tolgoi (Khanbogd soum, Umnugovi province, Mongolia)</t>
  </si>
  <si>
    <t xml:space="preserve">Yes - Copper Mark </t>
  </si>
  <si>
    <t>The Copper Mark is the only program for responsible production in the copper industry. The Copper Mark assurance framework is extended to molybdenum, nickel and zinc value chains - see more at coppermark.org. For the current list of Copper Mark recipients, please see https://coppermark.org/participants-home/participants/</t>
  </si>
  <si>
    <t>Responsible Jewellery Council (RJC)</t>
  </si>
  <si>
    <t>Code of Practice Certification</t>
  </si>
  <si>
    <t>Diavik Diamond Mine (Northwest Territories, Canada)</t>
  </si>
  <si>
    <t>Rio Tinto Diamonds NV</t>
  </si>
  <si>
    <t>For the current list of RJC certified assets, see responsiblejewellery.com/membership/find-an-rjc-member/?bycountry=&amp;rjccategories=&amp;rjccertification=&amp;searchbox=&amp;pagenum=1</t>
  </si>
  <si>
    <t>London Bullion Market Association (LBMA)</t>
  </si>
  <si>
    <t>Responsible Gold Certificate</t>
  </si>
  <si>
    <t>Responsible Silver Certificate</t>
  </si>
  <si>
    <t>Kennecott was moved from LBMA Good Delivery List (GDL) Gold to LBMA's Gold former list effective 1 Jun 2024, due to insufficient production volume to meet GDL rulebook minimum production requirement of 10 metric tonnes per annum. While Kennecott is not accedited as a gold Good Delivery List Refiner, it voluntarily implemented sourcing practices outlined in the Responsible Gold Guidance (RGG) and subjected itself to an independent assurance to validate its conformance against the Standard. Kennecott is also recognized as a conformant gold refiner under the Responsible Minerals Assurance Process (RMAP), further demonstrating its commitment to responsible sourcing. For the current list of LBMA Good Delivery List - Gold, see: lbma.org.uk/good-delivery/gold-current-list#-</t>
  </si>
  <si>
    <t>Kennecott continued to maintain LBMA GDL Silver. For the current LBMA Good Delivery List - Silver, see: https://www.lbma.org.uk/good-delivery/silver-current-list#-</t>
  </si>
  <si>
    <t>Responsible Minerals Initiative (RMI) Responsible Minerals Assurance Process (RMAP)  RMAP - Environmental, Social, and Governance (ESG) Standard for Mineral Supply Chains</t>
  </si>
  <si>
    <t>RMAP for Gold (2017)</t>
  </si>
  <si>
    <t>RMAP All Minerals Standard V1.1</t>
  </si>
  <si>
    <t>RMAP - ESG Standard for Mineral Supply Chains (2021)</t>
  </si>
  <si>
    <t>Conformant</t>
  </si>
  <si>
    <t>Rio Tinto Lithium Bessemer City (Bessemer City, North Carolina, US)</t>
  </si>
  <si>
    <t>Rio Tinto Lithium Fénix (Salar del Hombre Muerto, Argentina)</t>
  </si>
  <si>
    <t xml:space="preserve">Kennecott was moved from LBMA Good Delivery List (GDL) Gold to LBMA's Gold former list with effect from 1 Jun 2024. Due to loss of cross-recognition between LBMA GDL and RMI Conformant list, Kennecott Utah Copper was removed from the Conformant Smelter/ Refiner List. Subsequently, Kennecott was assessed against RMI RMAP (Gold) in March 2025 and achieved conformant status. </t>
  </si>
  <si>
    <t>In 2024, Bessemer City and Fenix sites were assessed against the RMI RMAP All Minerals Standard V1.1 and the RMAP - ESG Standard for Mineral Supply Chains (2021) and achieved conformant status. Recertification of the RMI RMAP Standard V1.1 was completed for both sites in 2025 with final report pending. In 2026, in addition to the RMI RMAP recertification audits, Bessemer City and Fenix sites will be assessed against Version 2, published in April 2025, of the RMAP - ESG Standard for Mineral Supply Chains.</t>
  </si>
  <si>
    <t>The list of currently RMAP Conformant companies is published and maintained on RMI's website https://www.responsiblemineralsinitiative.org/facilities-lists/active-conformant-facilities-list/)</t>
  </si>
  <si>
    <t xml:space="preserve">Towards Sustainable Mining (TSM)  </t>
  </si>
  <si>
    <t>Participant</t>
  </si>
  <si>
    <t>External verification 
(within 3 years)</t>
  </si>
  <si>
    <t>Iron Ore Company of Canada (Labrador, Canada)</t>
  </si>
  <si>
    <t>Rio Tinto Iron and Titanium Quebec Operations - Havre-Saint-Pierre mine (Quebec, Canada)</t>
  </si>
  <si>
    <t>Robe Valley (Australia)</t>
  </si>
  <si>
    <t>Greater Nammuldi (Australia)</t>
  </si>
  <si>
    <t>Brockman 4 (Australia)</t>
  </si>
  <si>
    <t>Greater Tom Price and Marandoo (Australia)</t>
  </si>
  <si>
    <t>Greater Paraburdoo (Australia)</t>
  </si>
  <si>
    <t>Gudai-Darri (Australia)</t>
  </si>
  <si>
    <t>Yandicoogina (Australia)</t>
  </si>
  <si>
    <t>West Angelas (Australia)</t>
  </si>
  <si>
    <t>Greater Hope Downs (Australia)</t>
  </si>
  <si>
    <t>TSM standard is a globally-recognised sustainability program that supports mining companies in responsible mining - see mining.ca/towards-sustainable-mining (Canada) and tsmining.com.au (Australia).</t>
  </si>
  <si>
    <t xml:space="preserve">For more information on our performance, see https://mining.ca/companies/rio-tinto/ (Canada) </t>
  </si>
  <si>
    <t>ICMM - Performance Expectations (PE)</t>
  </si>
  <si>
    <t>Note: As a member of ICMM, we have committed to implementing the ICMM PEs. Refer to the "ICMM PE Summary" tab of this Sustainability Fact Book for the most recent self-assessment or third-party validated outcomes.</t>
  </si>
  <si>
    <t>For more information on the ICMM Mining Principles: PEs, see icmm.com/en-gb/about-us/member-requirements/mining-principles/mining-principles.</t>
  </si>
  <si>
    <t>The Initiative for Responsible Mining Assurance (IRMA)</t>
  </si>
  <si>
    <t>Responsible Mining V1.0</t>
  </si>
  <si>
    <t>Minera del Altiplano - Lithium Fenix (Salar del Hombre Muerto, Argentina)</t>
  </si>
  <si>
    <t>Report Published - Achievement Level Pending</t>
  </si>
  <si>
    <t>The inclusion of IRMA is a result of Rio Tinto's acquisition of Arcadium Lithium plc (and its affiliates and subsidiaries) in 2025.  Arcadium Lithium’s engagement with IRMA is limited to the Lithium Fenix site.</t>
  </si>
  <si>
    <t xml:space="preserve">The Fénix site was assessed against the IRMA Responsible Mining V1.0 standard in 2024. The audit report was published in February 2025 and the overall achievement level is pending final assessment of Chapter 2.2, Free, prior and Informed Consent. Apart from pending the final assessment of Chapter 2.2, the results of Fénix's audit meet the requirements for at least IRMA 50. The surveillance audit, including the final assessment of Chapter 2.2, is scheduled in 2026. </t>
  </si>
  <si>
    <t>For more details of the official press release regarding the Fénix IRMA audit, see https://responsiblemining.net/2025/02/26/arcadium-lithiums-fenix-lithium-mine-completes-irma-audit/</t>
  </si>
  <si>
    <t>The final audit report can be found publically on IRMA's website https://connections.responsiblemining.net/site/132</t>
  </si>
  <si>
    <t xml:space="preserve">ICMM Mining Principles </t>
  </si>
  <si>
    <t>ICMM - Performance Expectations</t>
  </si>
  <si>
    <t>As a founding member of the ICMM, Rio Tinto has committed to completing our implementation of the ICMM Performance Expectations (PEs). The ICMM Mining Principles framework focuses on implementation of systems and practices related to a broad range of sustainability areas. Since 2022, we have been progressing the validations for the ICMM Performance Expectations according to plan. In 2025, we completed the remaining 3 validations, concluding the 3-year assurance cycle for our 28 prioritised operating and refining assets for 2023-2026. The validation reports demonstrate a high level of alignment between the self-assessment and validation outcomes, with identification of relevant areas for improvement. 
For sites that have completed third-party validation and received their final reports, the results presented in the table below reflect the validated outcomes. For sites that have not yet completed third-party validation or were not prioritised for this initial three-year cycle, the results presented in the table below reflect the most recent self-assessment outcomes. 
The possible outcomes for the validation of an individual PE are "Meets", "Partially meets", and "Does not meet" as defined below:
• Meets: Systems and/or practices related to the PE have been implemented and there is sufficient evidence that the intent of the PE is being met. However, opportunities for improvement may still remain.
• Partially meets: Systems and/or practices related to meeting the intent of the PE have been only partially implemented. There are gaps that may contribute to an inability to meet the intended outcome of the PE, or insufficient evidence can be provided to demonstrate that the activity is aligned to the intent of the PE.
• Does not meet: Systems and/or practices required to support the core intent of the PE are not in place, are not being implemented or cannot be evidenced.</t>
  </si>
  <si>
    <t>Detailed Disclosure of Self-Assessments against ICMM Performance Expectations (PEs)</t>
  </si>
  <si>
    <t>Key:</t>
  </si>
  <si>
    <t>3rd party validation outcomes:</t>
  </si>
  <si>
    <t>l</t>
  </si>
  <si>
    <t>Meets</t>
  </si>
  <si>
    <t>◑</t>
  </si>
  <si>
    <t>Partially meets</t>
  </si>
  <si>
    <t></t>
  </si>
  <si>
    <t>Does not meet</t>
  </si>
  <si>
    <t>V</t>
  </si>
  <si>
    <t>Self-assessment outcomes:</t>
  </si>
  <si>
    <t>Rio Tinto product groups</t>
  </si>
  <si>
    <t>IRON ORE</t>
  </si>
  <si>
    <t>COMMERCIAL</t>
  </si>
  <si>
    <t>ALUMINIUM &amp; LITHIUM</t>
  </si>
  <si>
    <t>COPPER</t>
  </si>
  <si>
    <t>RIO TINTO CORPORATE</t>
  </si>
  <si>
    <t>Commentary</t>
  </si>
  <si>
    <t>Rio Tinto managed operating/refining assets</t>
  </si>
  <si>
    <t>Pilbara Mine Operations</t>
  </si>
  <si>
    <t>RTIT Quebec Operations</t>
  </si>
  <si>
    <t>Richards Bay Minerals </t>
  </si>
  <si>
    <t>Coudekerque</t>
  </si>
  <si>
    <t>Diavik Diamond Mine</t>
  </si>
  <si>
    <t>California Operations</t>
  </si>
  <si>
    <t>Quebec Operations</t>
  </si>
  <si>
    <t>Bell Bay Aluminium Smelter</t>
  </si>
  <si>
    <t>Boyne Smelters Limited</t>
  </si>
  <si>
    <t>Weipa Bauxite Mines</t>
  </si>
  <si>
    <t>Gove Bauxite Mine</t>
  </si>
  <si>
    <t>Yarwun Alumina Refinery</t>
  </si>
  <si>
    <t>ISAL Aluminium Smelter</t>
  </si>
  <si>
    <t>Rio Tinto Kennecott</t>
  </si>
  <si>
    <t>Year of current self-assessment</t>
  </si>
  <si>
    <t>Third party validation</t>
  </si>
  <si>
    <t>Q4 2023</t>
  </si>
  <si>
    <t>Q3 2024</t>
  </si>
  <si>
    <t>Q3 2025</t>
  </si>
  <si>
    <t>Not prioritised for third-party validation</t>
  </si>
  <si>
    <t xml:space="preserve">Q4 2023 </t>
  </si>
  <si>
    <t xml:space="preserve">Q3 2023 </t>
  </si>
  <si>
    <t>Q3 2023</t>
  </si>
  <si>
    <t>Q1 2023</t>
  </si>
  <si>
    <t>Validation service provider</t>
  </si>
  <si>
    <t>PwC</t>
  </si>
  <si>
    <t>EEM Gestion ESS Inc.</t>
  </si>
  <si>
    <t>RCS</t>
  </si>
  <si>
    <t>ERM CVS</t>
  </si>
  <si>
    <t>KPMG</t>
  </si>
  <si>
    <r>
      <rPr>
        <b/>
        <sz val="9"/>
        <color theme="0"/>
        <rFont val="Arial"/>
        <family val="2"/>
      </rPr>
      <t xml:space="preserve">PRINCIPLE 1: </t>
    </r>
    <r>
      <rPr>
        <sz val="9"/>
        <color theme="0"/>
        <rFont val="Arial"/>
        <family val="2"/>
      </rPr>
      <t>Apply ethical business practices and sound systems of corporate governance and transparency to support sustainable development.</t>
    </r>
  </si>
  <si>
    <t>1.1: Establish systems to maintain compliance with applicable law.</t>
  </si>
  <si>
    <t>While Pilbara Mine Operations (PMO) have processes in place to effectively manage HSEC legal and other requirements, these are not standardised. RTIO is committed to improving alignment.</t>
  </si>
  <si>
    <t>1.2: Implement policies and practices to prevent bribery, corruption and to publicly disclose facilitation payments.</t>
  </si>
  <si>
    <t>1.3: Implement policies and standards consistent with the ICMM policy framework.</t>
  </si>
  <si>
    <t xml:space="preserve">This PE is applicable at the corporate level only and therefore is not applicable for all operating/refining assets. </t>
  </si>
  <si>
    <t>1.4: Assign accountability for sustainability performance at the Board and/or Executive Committee level.</t>
  </si>
  <si>
    <t>This PE is applicable at the corporate level only and therefore is not applicable for all operating/refining assets.</t>
  </si>
  <si>
    <t>1.5: Disclose the value and beneficiaries of financial and in-kind political contributions whether directly or through an intermediary.</t>
  </si>
  <si>
    <t>PRINCIPLE 2: Integrate sustainable development in company strategy and decision-making processes.</t>
  </si>
  <si>
    <t>2.1: Integrate sustainable development principles into corporate strategy and decision-making processes relating to investments and in the design, operation and closure of facilities.</t>
  </si>
  <si>
    <t>2.2: Support the adoption of responsible physical and psychological health and safety, environmental, human rights and labour policies and practices by joint venture partners, suppliers and contractors, based on risk.</t>
  </si>
  <si>
    <t>PRINCIPLE 3: Respect human rights and the interests, cultures, customs and values of workers and communities affected by our activities.</t>
  </si>
  <si>
    <r>
      <t xml:space="preserve">3.1 Support the </t>
    </r>
    <r>
      <rPr>
        <i/>
        <sz val="9"/>
        <color rgb="FF000000"/>
        <rFont val="Arial"/>
        <family val="2"/>
      </rPr>
      <t>UN Guiding Principles on Business and Human Rights</t>
    </r>
    <r>
      <rPr>
        <sz val="9"/>
        <color rgb="FF000000"/>
        <rFont val="Arial"/>
        <family val="2"/>
      </rPr>
      <t xml:space="preserve"> by developing a policy commitment to respect human rights, undertaking human rights due diligence and providing for or cooperating in processes to enable the remediation of adverse human rights impacts that members have caused or contributed to.</t>
    </r>
  </si>
  <si>
    <t>Rio Tinto has a Human Rights Policy and mechanisms to identify, assess, communicate, control and remediate (if necessary) human rights impacts.  
While the processes in place fully meet the human rights requirements as per the UN Guiding Principles, learnings from the past few years have resulted in a recent update to Rio Tinto's human rights processes. Some of our assets are in the process of implementing these improvements and have therefore been assessed as "partially meets" to acknowledge this work in progress. 
PMO were assessed as "partially meets" in the 2024 3rd party validation. Since then, RTIO has completed a comprehensive program to address the remaining gaps related to human rights due diligence. Work will continue to mature these processes. 
The Iron Ore Company of Canada (IOC) validation aligned with the self-assessment outcome of "partially meets". IOC has commenced work to improve the human rights risk assessment and deployment of human rights training.</t>
  </si>
  <si>
    <t>3.2 Avoid the involuntary physical or economic displacement of families and communities. Where this is not possible apply the mitigation hierarchy and implement actions or remedies that address residual adverse effects to restore or improve livelihoods and standards of living of displaced people.</t>
  </si>
  <si>
    <t>This PE is applicable at  the asset level only and therefore not applicable at the corporate level.</t>
  </si>
  <si>
    <t>3.3 Implement, based on risk, a human rights and security approach consistent with the Voluntary Principles on Security and Human Rights.</t>
  </si>
  <si>
    <r>
      <t xml:space="preserve">This PE is applicable at the asset level only and therefore is not applicable at the corporate level.
The Rio Tinto </t>
    </r>
    <r>
      <rPr>
        <i/>
        <sz val="9"/>
        <color rgb="FF000000"/>
        <rFont val="Arial"/>
        <family val="2"/>
      </rPr>
      <t>Human Rights Policy</t>
    </r>
    <r>
      <rPr>
        <sz val="9"/>
        <color rgb="FF000000"/>
        <rFont val="Arial"/>
        <family val="2"/>
      </rPr>
      <t xml:space="preserve"> and </t>
    </r>
    <r>
      <rPr>
        <i/>
        <sz val="9"/>
        <color rgb="FF000000"/>
        <rFont val="Arial"/>
        <family val="2"/>
      </rPr>
      <t>Group Security Standard</t>
    </r>
    <r>
      <rPr>
        <sz val="9"/>
        <color rgb="FF000000"/>
        <rFont val="Arial"/>
        <family val="2"/>
      </rPr>
      <t xml:space="preserve"> requires implementation of the </t>
    </r>
    <r>
      <rPr>
        <i/>
        <sz val="9"/>
        <color rgb="FF000000"/>
        <rFont val="Arial"/>
        <family val="2"/>
      </rPr>
      <t>Voluntary Principles on Security and Human Rights</t>
    </r>
    <r>
      <rPr>
        <sz val="9"/>
        <color rgb="FF000000"/>
        <rFont val="Arial"/>
        <family val="2"/>
      </rPr>
      <t xml:space="preserve"> (VPSHR). The assets are at different stages of implementation and this has been highlighted in the self-assessment or validation outcomes. 
</t>
    </r>
    <r>
      <rPr>
        <sz val="9"/>
        <color rgb="FFFF0000"/>
        <rFont val="Arial"/>
        <family val="2"/>
      </rPr>
      <t xml:space="preserve">
</t>
    </r>
  </si>
  <si>
    <t>3.4 Respect the rights of workers by: not employing child or forced labour; avoiding human trafficking; not assigning hazardous/dangerous work to those under 18; eliminating all forms of harassment and discrimination; respecting freedom of association and collective bargaining; and providing an appropriate mechanism to address workers grievances.</t>
  </si>
  <si>
    <r>
      <t>◑</t>
    </r>
    <r>
      <rPr>
        <vertAlign val="superscript"/>
        <sz val="18"/>
        <rFont val="Arial"/>
        <family val="2"/>
      </rPr>
      <t>*</t>
    </r>
  </si>
  <si>
    <t>In February 2022, Rio Tinto released the Everyday Respect Report, which highlighted global issues of discrimination and harassment within the organisation. While we are actively implementing the report’s recommendations, we acknowledge that we are on a multi-year journey and further work is needed. Two years later, a Progress Review conducted by Elizabeth Broderick and Co. in November 2024 confirmed that progress is being made, but also identified ongoing challenges. Unacceptable and harmful behaviours and attitudes persist in some areas. As a result, we maintain our self-assessment of "partially meets" while continuing to focus on addressing these issues. 
*Some assets have been independently validated in recent years as meeting the requirements of this performance expectation. In some cases, assets have elected to continue to self-report “partially meets”, reflecting the evolving nature of implementation.</t>
  </si>
  <si>
    <t>3.5 Equitably remunerate employees with wages that equal or exceed legal requirements or represent a competitive wage within that job market (whichever is higher) and assign regular and overtime working hours within legally required limits.</t>
  </si>
  <si>
    <t>3.6 Respect the rights, interests, aspirations, culture and natural resource-based livelihoods of Indigenous Peoples in project design, development and operation; apply the mitigation hierarchy to address adverse impacts; and deliver sustainable benefits for Indigenous Peoples.</t>
  </si>
  <si>
    <t>This PE is applicable at the asset level only and therefore is not applicable at the corporate level.
Three assets (Suzhou, ISAL, Coudekeque) have been self-assessed as "not applicable" due to the absence of identified Indigenous Peoples in the regions which they operate.  
The validation outcome for OT was also confirmed as "not applicable" as herder communities proximate to OT do not identify as Indigenous; Mongolians consider themselves socially and culturally homogeneous.
While systems and processes are in place to recognise and respect the rights and interests of Indigenous Peoples that meet the intent of this PE, three assets (Yarwun, Boyne Smelters Limited [BSL], Quebec Operations) are actively completing improvement work through engagements with Traditional Owners and First Nations to strengthen processes. To acknowledge this work in progress, these assets have been assessed as "partially meets".
The validation outcome for RTK was confirmed as "meets" and acknowledges ongoing efforts to mature plans and processes.</t>
  </si>
  <si>
    <t>3.7 Work to obtain the free, prior and informed consent of Indigenous Peoples where significant adverse impacts are likely to occur, as a result of relocation, disturbance of lands and territories or of critical cultural heritage, and capture the outcomes of engagement and consent processes in agreements.</t>
  </si>
  <si>
    <t>This PE is applicable at the asset level only and therefore is not applicable at the corporate level.
Six assets (California Operations, ISAL, Suzhou, Coudekeque, RTK and OT) assessed as "not applicable" due to the absence of identified Indigenous Peoples in the regions which they operate. 
BSL and Bell Bay have been validated as "not applicable" due to no major change/significant projects in recent past requiring FPIC. 
The validation outcome for RTK was confirmed as "not applicable" in light of its 120-year history. The validation outcome for OT was also confirmed as "not applicable" as herder communities proximate to OT do not identify as Indigenous; Mongolians consider themselves socially and culturally homogeneous.</t>
  </si>
  <si>
    <t>3.8 Implement policies and practices to respect the rights and interests of women that reflect gender-informed approaches to work practices and job design, and that protect against all forms of discrimination and harassment, and behaviours that adversely impact on women's successful participation in the workplace.</t>
  </si>
  <si>
    <r>
      <rPr>
        <sz val="9"/>
        <color rgb="FF000000"/>
        <rFont val="Arial"/>
        <family val="2"/>
      </rPr>
      <t xml:space="preserve">In February 2022, Rio Tinto released the Everyday Respect Report, which highlighted global issues of discrimination and harassment within the organisation. While we are actively implementing the report’s recommendations, we acknowledge that we are on a multi-year journey and further work is needed. Two years later, a Progress Review conducted by Elizabeth Broderick and Co. in November 2024 confirmed that progress is being made, but also identified ongoing challenges. Unacceptable and harmful behaviours and attitudes persist in some areas. As a result, we maintain our self-assessment of "partially meets" while continuing to focus on addressing these issues. 
*Some assets have been independently validated in recent years as meeting the requirements of this performance expectation. In some cases, assets have elected to continue to self-report “partially meets”, reflecting the evolving nature of implementation.
</t>
    </r>
    <r>
      <rPr>
        <strike/>
        <sz val="9"/>
        <color rgb="FF000000"/>
        <rFont val="Arial"/>
        <family val="2"/>
      </rPr>
      <t xml:space="preserve">
</t>
    </r>
    <r>
      <rPr>
        <sz val="9"/>
        <color rgb="FF000000"/>
        <rFont val="Arial"/>
        <family val="2"/>
      </rPr>
      <t xml:space="preserve">The IOC, OT and RTK validation outcomes aligned with the self-assessment outcomes of "partially meets". All sites are implementing actions to address findings from the Everyday Respect Report. </t>
    </r>
  </si>
  <si>
    <t>3.9 Implement policies and practices to respect the rights and interests of all workers and improve workforce representation in the workplace so it is more inclusive.</t>
  </si>
  <si>
    <t xml:space="preserve">In February 2022, Rio Tinto released the Everyday Respect Report, which highlighted global issues of discrimination and harassment within the organisation. While we are actively implementing the report’s recommendations, we acknowledge that we are on a multi-year journey and further work is needed. Two years later, a Progress Review conducted by Elizabeth Broderick and Co. in November 2024 confirmed that progress is being made, but also identified ongoing challenges. Unacceptable and harmful behaviours and attitudes persist in some areas. As a result, we maintain our self-assessment of "partially meets" while continuing to focus on addressing these issues. 
3.9 is a new performance expectation. Where this expectation has not been validated on-site, a self-assessed rating has been reported. </t>
  </si>
  <si>
    <t>PRINCIPLE 4: Implement effective risk management strategies and systems based on sound science and which account for stakeholder perceptions of risks.</t>
  </si>
  <si>
    <t>4.1 Assess environmental and social risks and opportunities of new projects and of significant changes to existing operations in consultation with interested and affected stakeholders, and publicly disclose assessment results.</t>
  </si>
  <si>
    <r>
      <rPr>
        <sz val="9"/>
        <color rgb="FF000000"/>
        <rFont val="Arial"/>
        <family val="2"/>
      </rPr>
      <t xml:space="preserve">Impact assessments are conducted in line with the Rio Tinto Project definitions guideline, Environmental and social impact guidance notes as well as the </t>
    </r>
    <r>
      <rPr>
        <i/>
        <sz val="9"/>
        <color rgb="FF000000"/>
        <rFont val="Arial"/>
        <family val="2"/>
      </rPr>
      <t>CSP Standard</t>
    </r>
    <r>
      <rPr>
        <sz val="9"/>
        <color rgb="FF000000"/>
        <rFont val="Arial"/>
        <family val="2"/>
      </rPr>
      <t xml:space="preserve">. This includes requirements at each project stage for assessment of impacts including environmental, social, cultural, and human rights impacts. While the assessment includes analysis of population and demography and consultation with potentially impacted populations, there is an opportunity for further improvement to include public disclosure of the assessment results.
Evidence of public disclosure processes for some studies was not available for the assets assessed as "partially meets". </t>
    </r>
  </si>
  <si>
    <r>
      <t xml:space="preserve">4.2 Undertake risk-based due diligence on conflict and human rights that aligns with the </t>
    </r>
    <r>
      <rPr>
        <i/>
        <sz val="9"/>
        <color rgb="FF000000"/>
        <rFont val="Arial"/>
        <family val="2"/>
      </rPr>
      <t>OECD Due Diligence Guidance on Conflict-Affected and High-Risk Areas</t>
    </r>
    <r>
      <rPr>
        <sz val="9"/>
        <color rgb="FF000000"/>
        <rFont val="Arial"/>
        <family val="2"/>
      </rPr>
      <t>, when operating in, or sourcing from, a conflict-affected or high-risk area.</t>
    </r>
  </si>
  <si>
    <t>Diavik operate entirely within Canada with no external supply chain dependencies. This PE has been assessed as "not applicable".</t>
  </si>
  <si>
    <t>4.3 Implement risk-based controls to avoid/prevent, minimise, mitigate and/or remedy physical and psychological health, safety and environmental impacts to workers, local communities, cultural heritage and the natural environment, based upon a recognised international standard or management system.</t>
  </si>
  <si>
    <r>
      <t xml:space="preserve">This PE is applicable at the asset level only and therefore is not applicable at the corporate level.
Rio Tinto HSEC Management System, HSEC standards and the </t>
    </r>
    <r>
      <rPr>
        <i/>
        <sz val="9"/>
        <color rgb="FF000000"/>
        <rFont val="Arial"/>
        <family val="2"/>
      </rPr>
      <t xml:space="preserve">Risk Management Standard </t>
    </r>
    <r>
      <rPr>
        <sz val="9"/>
        <color rgb="FF000000"/>
        <rFont val="Arial"/>
        <family val="2"/>
      </rPr>
      <t xml:space="preserve">describes our approach to risk management.    
PMO assessed as "partially meets" for this PE as there are currently improvement plans included in the HSE strategy to strengthen the approach to Chemical and hazardous substances exposure control; Fitness for work; Safety critical work; and Vector-borne and infectious disease control. </t>
    </r>
  </si>
  <si>
    <t>4.4 Develop, maintain and test emergency response plans. Where risks to external stakeholders are significant, this should be in collaboration with potentially affected stakeholders and consistent with established industry good practice.</t>
  </si>
  <si>
    <t xml:space="preserve">This PE is applicable at the asset level only and therefore is not applicable at the corporate level.
Rio Tinto has processes in place to develop, maintain and test emergency response plans in collaboration with potentially affected stakeholders.  
The assets assessed as "partially meets" identified improvement opportunities to demonstrate compliance with the emergency response exercise schedule and recording evidence of potentially impacted stakeholders involved in the development of emergency response plans.   </t>
  </si>
  <si>
    <t>PRINCIPLE 5: Pursue continual improvement in physical and psychological health and safety performance with the ultimate goal of zero harm.</t>
  </si>
  <si>
    <t>5.1 Implement practices aimed at continually improving workplace physical and psychological health and safety, and monitor performance for the elimination of workplace fatalities, serious injuries, psychosocial hazards and prevention of occupational diseases, based upon a recognised international standard or management system.</t>
  </si>
  <si>
    <t>5.2 Provide workers with training in accordance with their responsibilities for physical and psychological health and safety, and implement health surveillance and risk-based monitoring programs based on occupational exposures.</t>
  </si>
  <si>
    <t>Rio Tinto has standards, guidelines and operating procedures in place to manage health and safety and implement health surveillance and risk-based monitoring.  
In 2023, following a shutdown and a 17-month restart period, BC Works welcomed 400 new workers, presenting a substantial training challenge. As a result, training efforts are ongoing and remain a key focus.</t>
  </si>
  <si>
    <t>5.3 Safeguard the health of workers against exposure to diesel particulate matter (DPM) emissions in all underground mining operations by implementing a comprehensive DPM management programme.</t>
  </si>
  <si>
    <t>5.3 is a new performance expectation. Where this expectation has not been validated on-site, a self-assessed rating has been reported.</t>
  </si>
  <si>
    <t>PRINCIPLE 6: Pursue continual improvement in environmental performance issues, such as water stewardship, energy use and climate change.</t>
  </si>
  <si>
    <t>6.1 Plan and design for closure in consultation with relevant authorities and stakeholders, implement measures to address closure-related environmental and social aspects, and make financial provision to enable agreed closure and post-closure commitments to be realised.</t>
  </si>
  <si>
    <t xml:space="preserve">Opportunities were identified at QMM to integrate the stakeholder engagement process during the asset closure study design and update. 
Suzhou reported "not applicable". Due to the nature of the operations, closure processes will be significantly different to mining and metals operations. </t>
  </si>
  <si>
    <t>6.2 Implement water stewardship practices that provide for strong and transparent water governance, effective and efficient management of water at operations, and collaboration with stakeholders at a catchment level to achieve responsible and sustainable water use.</t>
  </si>
  <si>
    <r>
      <rPr>
        <sz val="9"/>
        <color rgb="FF000000"/>
        <rFont val="Arial"/>
        <family val="2"/>
      </rPr>
      <t>Rio Tinto has adopted a global standard for the management of water quality and quantity which is publicly accessible. The intent of this standard is to prevent, or otherwise minimise, mitigate and remediate the effects that our business operations have on communities and environments.
The assets that have assessed as "partially meets" have identified improvement opportunities related to their water stewardship programmes specific to their asset. Examples include:
• Improved stakeholder engagement for water management including water stewardship committees.
• Updates to water balances and water management plans.
• Improved catchment strategies.
Refer to</t>
    </r>
    <r>
      <rPr>
        <i/>
        <sz val="9"/>
        <color rgb="FF000000"/>
        <rFont val="Arial"/>
        <family val="2"/>
      </rPr>
      <t xml:space="preserve"> the Our  approach to Sustainability section </t>
    </r>
    <r>
      <rPr>
        <sz val="9"/>
        <color rgb="FF000000"/>
        <rFont val="Arial"/>
        <family val="2"/>
      </rPr>
      <t xml:space="preserve">in the </t>
    </r>
    <r>
      <rPr>
        <i/>
        <sz val="9"/>
        <color rgb="FF000000"/>
        <rFont val="Arial"/>
        <family val="2"/>
      </rPr>
      <t>2025 Annual Report</t>
    </r>
    <r>
      <rPr>
        <sz val="9"/>
        <color rgb="FF000000"/>
        <rFont val="Arial"/>
        <family val="2"/>
      </rPr>
      <t xml:space="preserve"> for further information riotinto.com/en/invest/reports/annual-report
The IOC validation aligned with the self-assessment outcome of "partially meets" and work has commenced to improve the governance, strategy and engagement processes related to water stewardship.</t>
    </r>
  </si>
  <si>
    <t>6.3 Design, construct, operate, monitor and decommission tailings disposal/storage facilities using comprehensive, risk-based management and governance practices in line with internationally recognised good practice, to minimise the risk of catastrophic failure.</t>
  </si>
  <si>
    <t>Rio Tinto has processes in place for managing tailings facilities. As a member of ICMM, Rio Tinto has committed to conforming with the Global Industry Standard on Tailings Management (GISTM) for all tailings facilities that we operate. GISTM disclosure statements for the “Very High” and “Extreme” tailings facilities were published in August 2023, and disclosure statements were published for the remaining tailings facilities in August 2025.
Works are in progress for full implementation of GISTM.  Until such time as an asset has fully implemented all 77 requirements of GISTM, the asset will self-assess as "partially meets" for this PE.
In 2025, Yarwun, Weipa and Vaudreuil underwent external third party audits on "Very High" and "Extreme" tailings facilities self-assessments. This external validation determined that there was nothing to indicate the self-assessment was not fairly represented.
For further information, refer to tailings page on riotinto.com/en/sustainability/environment/tailings</t>
  </si>
  <si>
    <t>6.4 Apply the mitigation hierarchy to prevent pollution, manage releases and waste, and address potential impacts on human health and the environment.</t>
  </si>
  <si>
    <t>This PE is applicable at the asset level only and therefore is not applicable at the corporate level.
Rio Tinto has global standards and guidelines to prevent pollution, manage releases and waste and their potential impact on human health and the environment. 
Opportunities for improvement were identified for PMO including: 
• Application of mitigation hierarchy captured in all PMO procedures.
• Understanding synthetic nitrates sources and environmental receptors linkages.
• Improving the capture of dust operational data to inform the overall management approach.
• Adopting site specific water management targets that promote sustainable water usage.
OT has been assessed as "partially meets" in the validation report while progressing a process to formalise on-site hazardous waste storage, due to the limited qualified third-party vendors to collect and dispose select hazardous waste materials in Mongolia.</t>
  </si>
  <si>
    <r>
      <t>6.5 Implement measures to improve energy efficiency and contribute to a low-carbon future, and report the outcomes based on internationally recognised protocols for measuring CO</t>
    </r>
    <r>
      <rPr>
        <vertAlign val="subscript"/>
        <sz val="9"/>
        <color rgb="FF000000"/>
        <rFont val="Arial"/>
        <family val="2"/>
      </rPr>
      <t>2</t>
    </r>
    <r>
      <rPr>
        <sz val="9"/>
        <color rgb="FF000000"/>
        <rFont val="Arial"/>
        <family val="2"/>
      </rPr>
      <t xml:space="preserve"> equivalent (GHG) emissions.</t>
    </r>
  </si>
  <si>
    <t>BSL were internally assessed, and externally validated as partially meets as improvement could be made to the articulation of GHG abatement initiatives at the site level. It was noted BSL were included within the Aluminium &amp; Lithium product group longer term strategy.</t>
  </si>
  <si>
    <t>PRINCIPLE 7: Contribute to the conservation of biodiversity and integrated approaches to land-use planning.</t>
  </si>
  <si>
    <t>7.1 Neither explore nor develop new mines in World Heritage sites, respect legally designated protected areas, and design and operate any new operations or changes to existing operations to be compatible with the value for which such areas were designated.</t>
  </si>
  <si>
    <t>NZAS, BC Works, BSL and Quebec Operations have been externally assessed as NA due to the static nature of their operations.
ISAL, Coudekerque and Suzhou are not located in or near World Heritage sites or legally protected areas.</t>
  </si>
  <si>
    <t>7.2 Assess and address risks and impacts to biodiversity and ecosystem services by implementing the mitigation hierarchy, with the ambition of achieving no-net-loss to biodiversity.</t>
  </si>
  <si>
    <r>
      <rPr>
        <sz val="9"/>
        <color rgb="FF000000"/>
        <rFont val="Arial"/>
        <family val="2"/>
      </rPr>
      <t xml:space="preserve">Protecting biodiversity is an important part of our climate commitment alongside our responsibility to communities, our employees, and the environment. We are working towards delivery of no net loss for biodiversity and utilise the biodiversity mitigation hierarchy to drive progress towards this goal. 
In support of efforts to implement No Net Loss, we have engaged in working groups to pilot and provide feedback on the Task Force for Nature-related Financial Disclosures, the development of the </t>
    </r>
    <r>
      <rPr>
        <i/>
        <sz val="9"/>
        <color rgb="FF000000"/>
        <rFont val="Arial"/>
        <family val="2"/>
      </rPr>
      <t>GRI Biodiversity Standard</t>
    </r>
    <r>
      <rPr>
        <sz val="9"/>
        <color rgb="FF000000"/>
        <rFont val="Arial"/>
        <family val="2"/>
      </rPr>
      <t xml:space="preserve"> and the </t>
    </r>
    <r>
      <rPr>
        <i/>
        <sz val="9"/>
        <color rgb="FF000000"/>
        <rFont val="Arial"/>
        <family val="2"/>
      </rPr>
      <t>ICMM Nature Position Statement</t>
    </r>
    <r>
      <rPr>
        <sz val="9"/>
        <color rgb="FF000000"/>
        <rFont val="Arial"/>
        <family val="2"/>
      </rPr>
      <t xml:space="preserve">, which provide a framework and reporting expectations to see delivery of No Net Loss at our assets. Support to develop sector specific measurement methods and metrics, to inform a standardised delivery approach is ongoing. Internally, efforts are underway to integrate these recommendations and requirements into our current operating, risk, impact, and governance framework.
Additional improvement opportunities were identified by some assets, including updating fauna assessments for listed species.
Coudekerque and Suzhou assessed as "not applicable" as they are located in industrial areas and no sensitive or recognized biodiversity or ecosystems services have or are expected to be identified.
OT has an established biodiversity management plan that includes offsets to achieve no net loss. OT has been assessed as "partially meets" in the validation report until offset plans are updated to reflect the mine footprint expansion.
BSL has been assessed as "partially meets" in the validation report until fauna assessments have been updated for listed species.
A Biodiversity Management Plan for the Tom Price Mine (PMO) will be developed in 2026.  
</t>
    </r>
  </si>
  <si>
    <t>PRINCIPLE 8: Facilitate and support the knowledge-base and systems for responsible design, use, re-use, recycling and disposal of products containing metals and minerals.</t>
  </si>
  <si>
    <t>8.1 In project design, operation and de-commissioning, implement cost-effective measures for the recovery, re-use or recycling of energy, natural resources and materials.</t>
  </si>
  <si>
    <r>
      <t xml:space="preserve">Some assets identified improvement opportunities including:
• developing a cost-benefit analysis, mass/energy balance or lifecycle assessment to evaluate production efforts
• integrating sustainable development principles into the </t>
    </r>
    <r>
      <rPr>
        <i/>
        <sz val="9"/>
        <color rgb="FF000000"/>
        <rFont val="Arial"/>
        <family val="2"/>
      </rPr>
      <t xml:space="preserve">Social and Environmental Management Plan </t>
    </r>
    <r>
      <rPr>
        <sz val="9"/>
        <color rgb="FF000000"/>
        <rFont val="Arial"/>
        <family val="2"/>
      </rPr>
      <t xml:space="preserve">and project design.
OT has been assessed as "partially meets" in the validation report while progressing actions to improve energy efficiency and identify renewable energy options.
The IOC validation aligned with the self-assessment outcome of "partially meets" while actions are progressing to improve the design criteria, sourcing program and partnerships to recover, re-use or recycle resources and materials.  </t>
    </r>
  </si>
  <si>
    <r>
      <t xml:space="preserve">8.2 Assess the hazards of the products of mining according to </t>
    </r>
    <r>
      <rPr>
        <i/>
        <sz val="9"/>
        <color rgb="FF000000"/>
        <rFont val="Arial"/>
        <family val="2"/>
      </rPr>
      <t>UN Globally Harmonised System of Hazard Classification and Labelling</t>
    </r>
    <r>
      <rPr>
        <sz val="9"/>
        <color rgb="FF000000"/>
        <rFont val="Arial"/>
        <family val="2"/>
      </rPr>
      <t xml:space="preserve"> or equivalent relevant regulatory systems and communicate through safety data sheets and labelling as appropriate.</t>
    </r>
  </si>
  <si>
    <t>PRINCIPLE 9: Pursue continual improvement in social performance and contribute to the social, economic and institutional development of host countries and communities.</t>
  </si>
  <si>
    <t>9.1 Implement inclusive approaches with local communities to identify their development priorities and support activities that contribute to their lasting social and economic wellbeing, in partnership with government, civil society and development agencies, as appropriate.</t>
  </si>
  <si>
    <t>Coudekerque identified an improvement opportunity and is progressing with the social risk assessment and communities development plan.</t>
  </si>
  <si>
    <t>9.2 Enable access by local enterprises to procurement and contracting opportunities across the project life cycle, both directly and by encouraging larger contractors and suppliers, and also by supporting initiatives to enhance economic opportunities for local communities.</t>
  </si>
  <si>
    <t>9.3 Conduct stakeholder engagement based upon an analysis of the local context, and provide local stakeholders with access to appropriate and effective mechanisms for seeking resolution of grievances related to the company and its activities.</t>
  </si>
  <si>
    <r>
      <t xml:space="preserve">This PE is applicable at the asset level only and therefore is not applicable at the corporate level.
Coudekerque identified an improvement opportunity and is progressing with their social risk assessment, updates to their community grievance process and </t>
    </r>
    <r>
      <rPr>
        <i/>
        <sz val="9"/>
        <color rgb="FF000000"/>
        <rFont val="Arial"/>
        <family val="2"/>
      </rPr>
      <t>Community Social and Performance Management Plan.</t>
    </r>
  </si>
  <si>
    <t>9.4 Collaborate with government, where appropriate, to support improvements in environmental and social practices of local Artisanal and Small-scale Mining (ASM).</t>
  </si>
  <si>
    <t>This PE is applicable at the asset level only and therefore is not applicable at the corporate level.
Rio Tinto has corporate policy and procedures in place that regulate collaboration and support improvements in environmental and social practices of local Artisanal and Small-scale Mining (ASM). There are no relevant activities in the vicinity of any of the operating / refining assets.</t>
  </si>
  <si>
    <t>PRINCIPLE 10: Proactively engage key stakeholders on sustainable development challenges and opportunities in an open and transparent manner. Effectively report and independently verify progress and performance.</t>
  </si>
  <si>
    <t>10.1 Identify and engage with key corporate-level external stakeholders on sustainable development issues in an open and transparent manner.</t>
  </si>
  <si>
    <t>This PE is applicable at the corporate level only and therefore is not applicable for all operating / refining assets.</t>
  </si>
  <si>
    <t>10.2 Publicly support the implementation of the Extractive Industries Transparency Initiative (EITI) and compile information on all material payments, at the appropriate levels of government, by country and by project.</t>
  </si>
  <si>
    <r>
      <t xml:space="preserve">10.3 Report annually on economic, social and environmental performance at the corporate level using the </t>
    </r>
    <r>
      <rPr>
        <i/>
        <sz val="9"/>
        <color rgb="FF000000"/>
        <rFont val="Arial"/>
        <family val="2"/>
      </rPr>
      <t>GRI Sustainability Reporting Standards</t>
    </r>
    <r>
      <rPr>
        <sz val="9"/>
        <color rgb="FF000000"/>
        <rFont val="Arial"/>
        <family val="2"/>
      </rPr>
      <t>.</t>
    </r>
  </si>
  <si>
    <t>10.4 Each year, conduct independent assurance of sustainability performance following the ICMM guidance on assuring and verifying membership requirements.</t>
  </si>
  <si>
    <t xml:space="preserve">For more information on the ICMM Mining Principles: PEs, please visit icmm.com/en-gb/about-us/member-requirements/mining-principles/mining-principles </t>
  </si>
  <si>
    <t>ICMM Mining Principles</t>
  </si>
  <si>
    <t>Rio Tinto policies and standards that apply</t>
  </si>
  <si>
    <t>PRINCIPLE 1</t>
  </si>
  <si>
    <t>Apply ethical business practices and sound systems of corporate governance and transparency to support sustainable development.</t>
  </si>
  <si>
    <t>Inclusion and Diversity Policy</t>
  </si>
  <si>
    <t>Health, Safety, Environment and Communities Policy</t>
  </si>
  <si>
    <t>Risk Policy and Standard</t>
  </si>
  <si>
    <t>Competition Standard</t>
  </si>
  <si>
    <t>Management System standard</t>
  </si>
  <si>
    <t xml:space="preserve">Communities and Social Performance Standard </t>
  </si>
  <si>
    <t xml:space="preserve">Why gender matters </t>
  </si>
  <si>
    <t xml:space="preserve">Why cultural heritage matters </t>
  </si>
  <si>
    <t xml:space="preserve">Why agreements matter </t>
  </si>
  <si>
    <t xml:space="preserve">Why Human Rights Matter </t>
  </si>
  <si>
    <t>myVoice Procedure</t>
  </si>
  <si>
    <t>Data Privacy Standard</t>
  </si>
  <si>
    <t xml:space="preserve">Voluntary Principles on Security and Human Rights </t>
  </si>
  <si>
    <t>PRINCIPLE 2</t>
  </si>
  <si>
    <t>Integrate sustainable development in corporate strategy and decision-making processes.</t>
  </si>
  <si>
    <t>Sustainability Fact Book</t>
  </si>
  <si>
    <t>PRINCIPLE 3</t>
  </si>
  <si>
    <t>Respect human rights and the interests, cultures, customs and values of employees and communities affected by our activities.</t>
  </si>
  <si>
    <t>Why cultural heritage matters</t>
  </si>
  <si>
    <t>PRINCIPLE 4</t>
  </si>
  <si>
    <t>Implement effective risk-management strategies and systems based on sound science and which account for stakeholder perceptions of risks.</t>
  </si>
  <si>
    <t>Management of Tailings and Water Storage Standard</t>
  </si>
  <si>
    <t>Tailings Policy</t>
  </si>
  <si>
    <t xml:space="preserve">Annual Report </t>
  </si>
  <si>
    <t>PRINCIPLE 5</t>
  </si>
  <si>
    <t>Pursue continual improvement in health and safety performance with the ultimate goal of zero harm.</t>
  </si>
  <si>
    <t>Health Management Approach</t>
  </si>
  <si>
    <t>Radiation Exposure Control Standard</t>
  </si>
  <si>
    <t>Aviation Safety Standard</t>
  </si>
  <si>
    <t>Vector-borne and Infectious Disease Control Standard</t>
  </si>
  <si>
    <t>Confined Spaces Standard</t>
  </si>
  <si>
    <t>Electrical Safety Standard</t>
  </si>
  <si>
    <t>Management of Slope Geotechnical Hazards Standard</t>
  </si>
  <si>
    <t>Underground Safety Standard</t>
  </si>
  <si>
    <t>Cranes and Lifting Standard</t>
  </si>
  <si>
    <t>Explosives Standard</t>
  </si>
  <si>
    <t>Fitness for Work in Safety-critical Jobs Standard</t>
  </si>
  <si>
    <t>Noise Exposure Control Standard</t>
  </si>
  <si>
    <t>Manual Tasks and Workplace Ergonomics Management Standard</t>
  </si>
  <si>
    <t>Vehicles and Driving Standard</t>
  </si>
  <si>
    <t>Isolation Standard</t>
  </si>
  <si>
    <t>Process Safety Standard</t>
  </si>
  <si>
    <t>Functional Safety Standard</t>
  </si>
  <si>
    <t>Working at Heights Standard</t>
  </si>
  <si>
    <t>PRINCIPLE 6</t>
  </si>
  <si>
    <t>Pursue continual improvement in environmental performance issues, such as water stewardship, energy use and climate change.</t>
  </si>
  <si>
    <t>ICMM Climate Change Commitment and Position Statement</t>
  </si>
  <si>
    <t>Air Quality Protection Standard</t>
  </si>
  <si>
    <t>Water Quality Protection and Water Management Standard</t>
  </si>
  <si>
    <t>Climate Change Reports</t>
  </si>
  <si>
    <t>Chemically-reactive Mineral Waste Control Standard</t>
  </si>
  <si>
    <t>Chemicals and Hazardous Substances Exposure Control Standard</t>
  </si>
  <si>
    <t>PRINCIPLE 7</t>
  </si>
  <si>
    <t>Contribute to the conservation of biodiversity and integrated approaches to land-use planning.</t>
  </si>
  <si>
    <t>Closure Approach</t>
  </si>
  <si>
    <t>Land Management and Rehabilitation Standard</t>
  </si>
  <si>
    <t>Biodiversity Protection and Natural Resource Management Standard</t>
  </si>
  <si>
    <t>PRINCIPLE 8</t>
  </si>
  <si>
    <t>Facilitate and support the knowledge-base and systems for responsible design, use, re-use, recycling and disposal of products containing metals and minerals.</t>
  </si>
  <si>
    <t>Hazardous Materials and Non-mineral Waste Control Standard</t>
  </si>
  <si>
    <t>PRINCIPLE 9</t>
  </si>
  <si>
    <t>Pursue continual improvement in social performance and contribute to the social, economic and institutional development of host countries and communities.</t>
  </si>
  <si>
    <t>Australia Reconciliation Action Plan 2016-2019</t>
  </si>
  <si>
    <t>Australia Reconciliation Action Plan Progress Report 2018</t>
  </si>
  <si>
    <t>PRINCIPLE 10</t>
  </si>
  <si>
    <t>Proactively engage key stakeholders on sustainable development challenges and opportunities in an open and transparent manner. Effectively report and independently verify progress and performance.</t>
  </si>
  <si>
    <t>Industry Associations and Climate Change</t>
  </si>
  <si>
    <t>ICMM Social And Economic Performance Framework (ICMM SERF)</t>
  </si>
  <si>
    <t xml:space="preserve">Core indicator </t>
  </si>
  <si>
    <t>Annual disclosure(s)</t>
  </si>
  <si>
    <t>GRI Standards or other reporting framework reference</t>
  </si>
  <si>
    <t>Financial payments</t>
  </si>
  <si>
    <t>1. Country-by-country reporting of business activities, revenues, profit and tax</t>
  </si>
  <si>
    <t xml:space="preserve">Financial, economic, and tax related information for each jurisdiction in which a member operates.
</t>
  </si>
  <si>
    <t>Refer to our latest Taxes Paid Report for tax disclosures.</t>
  </si>
  <si>
    <t>GRI 207-4, OECD BEPS Country-by-Country reporting template.</t>
  </si>
  <si>
    <t>2. Workforce composition</t>
  </si>
  <si>
    <t xml:space="preserve">Companies to provide information on their employees and other workers including:
— Total direct workforce split by region
— Proportion of permanent vs contractor workforce
— For direct workforce only - the percentage (%) of employees per employee category, by age group, gender and other indicators of diversity (eg ethnicity), as
deemed appropriate by the company and its operating context.
</t>
  </si>
  <si>
    <t>Refer to the Workforce data &amp; diversity tab of this Sustainability Fact Book.</t>
  </si>
  <si>
    <t>GRI 2-7 Employees, 2-8 Workers who are not employees (2021), and GRI 405: Diversity and Equal Opportunity (2016).</t>
  </si>
  <si>
    <t>3. Pay equality</t>
  </si>
  <si>
    <t>Ratio of the basic salary and remuneration for each employee category by significant locations of operation for priority areas of equality: women to men, minor to major ethnic groups, and other relevant equality areas. 
This should be provided for direct employees only.  It is noted that in certain jurisdictions reporting against ethnic groups may not be permitted and this will need to be specifically noted by ICMM member companies.</t>
  </si>
  <si>
    <t>This data has not been collected and/or disclosed.</t>
  </si>
  <si>
    <t>Adapted from GRI 405: Diversity and Equal Opportunity (2016)</t>
  </si>
  <si>
    <t>4. Wage level</t>
  </si>
  <si>
    <t>Companies to provide an overview of the following ratios for (direct employees only):
— Ratios of standard entry level wage by gender compared to local living wage;
— Ratio of the annual total compensation of the CEO to the median of the annual total compensation of all its employees, except the CEO.
This should be provided for direct employees only.</t>
  </si>
  <si>
    <t>GRI 2-21: Annual total compensation ratio (2021) and GRI 202-1: Ratios of standard entry level wage by gender compared to local minimum wage (2016)</t>
  </si>
  <si>
    <t>Workforce development</t>
  </si>
  <si>
    <t>5. Training provided</t>
  </si>
  <si>
    <t xml:space="preserve">Companies to provide an overview of the training provided to their direct employees including:
— Average hours of training per person that the organisation’s employees have undertaken during the reporting period, by gender and employee category;
— Average training and development expenditure per full time employee;
— % of employees that received training, split per category and where relevant equality categories as per the employment indicators including gender and ethnicity.
</t>
  </si>
  <si>
    <t>Refer to the Remuneration, leave &amp; training tab of this Sustainability Fact Book.</t>
  </si>
  <si>
    <t>GRI 404-1: Training and Education (2016)</t>
  </si>
  <si>
    <t>Procurement</t>
  </si>
  <si>
    <t>6. Local procurement</t>
  </si>
  <si>
    <t xml:space="preserve">% of the procurement budget used for significant locations of operation that is spent on suppliers local to that operation, disaggregated per gender and ethnicity.
</t>
  </si>
  <si>
    <t>Although we have not disclosed disaggregated data by gender and ethnicity, refer to the Communities performance tab of this Sustainability Fact Book for local procurement data.</t>
  </si>
  <si>
    <t>GRI 204-1: Proportion of spending on local suppliers (2016)</t>
  </si>
  <si>
    <t>Education and skills</t>
  </si>
  <si>
    <t>7. Education and skills support provided</t>
  </si>
  <si>
    <t>Companies to provide details on the range of education and skills programmes that they deploy outside of their workforce, including:
— Number of education and skills programmes supported with a proposed initial classification to cover support for early childhood development (ECD), bursaries and scholarships provided across all education levels, provision of primary/secondary/tertiary education support (including after school programmes or online support) and adult learning programmes
— Total investment on education and skills programme(s) (outside of workforce) split by programme area
— Total number of beneficiaries of education and skills programmes (disaggregated per gender and ethnicity)</t>
  </si>
  <si>
    <t>In 2025, 325 education and skills programs were supported through social investments, totalling USD $15.3m. A further 50 programs totalling $1.3m were supported through mandated social contributions. 
This included:
—  $11.9m on 235 early childhood to secondary school programs 
—  $4.7m on 140 university and technical/vocational skills programs
The primary beneficiary groups included children and young people (79%), Indigenous Peoples (10%), local communities (9%) and women (2%).
Refer to the Economic tab of this Sustainability Fact Book for more information on social investment and mandated social contributions, including definitions.</t>
  </si>
  <si>
    <t>Capacity and institutions</t>
  </si>
  <si>
    <t>8. Capacity and institution support provided</t>
  </si>
  <si>
    <t>Companies to provide details on the range of capacity and institution programmes that they support, including:
— Number of capacity and institution programmes supported with a proposed initial classification to cover training programmes specifically focused on local government/ community leadership development, funding for civic organisations and where relevant other programmes such as staff secondments or leadership development programmes external to workforce (programmes reported under this core indicator should be distinct to the programmes reported in relation to education and skills to avoid duplication of
reporting.)
— Total investment on capacity and institution programmes split by programme area
— Total number of beneficiaries of capacity and institution programmes (disaggregated per gender and ethnicity)</t>
  </si>
  <si>
    <t>In 2025, 562 programs targeting the capacity of public institutions, local community and civil society were supported through social investments, totalling USD $72.0m. A further 177 programs totalling $26.2m were supported through mandated social contributions. 
The primary beneficiary groups included local communities (59%), children and young people (19%), Indigenous Peoples (16%) and women (6%). 
Education and skills programs are excluded from reporting in core indicator #8, in line with ICMM Social and Economic Reporting Framework guidance. 
Refer to the Economic tab of this Sustainability Fact Book for more information on social investment and mandated social contributions, including definitions.</t>
  </si>
  <si>
    <t xml:space="preserve">Towards Sustainable Mining (TSM) - Performance Summary	</t>
  </si>
  <si>
    <t>Towards Sustainable Mining (TSM) - The Program</t>
  </si>
  <si>
    <t>Towards Sustainable Mining (TSM) is a performance-based program developed by the Mining Association of Canada (MAC) in 2004 that helps mining companies turn environmental and social commitments into action on the ground. At the same time, it provides communities, investors, purchasers, and other communities-of-interest with valuable information on how operations are performing in important areas, such as Indigenous relations, community outreach, tailings management, biodiversity conservation, and more. Overseen by a network of independent, national multi-stakeholder panels, TSM also contributes to dialogue between the mining industry and its communities of interest to help build trust and mutual understanding. These panels also serve as a crucial mechanism for TSM’s ongoing evolution and implementation of systems and practices related to a broad range of sustainability areas. The Minerals Council of Australia (MCA) adopted TSM in recognition of the evolving environmental, social and governance landscape and members will assess and publicly report on their performance against TSM protocols from 2025. The outcomes for our Canadian and Iron Ore facilities are presented in separate tables given the minor differences between the Canadian and Australian Towards Sustainable Mining Protocols.</t>
  </si>
  <si>
    <t>Detailed Disclosure of Self-Assessments against TSM Protocols Performance</t>
  </si>
  <si>
    <t>For each indicator, facilities self-assess on an annual basis and assign a letter grade that reflects their performance. These performance results are published on the website of each national mining association that implements TSM. Each facility is required to engage a TSM approved independent verification service provider to complete an external verification every 3 years. In 2025, our WA Iron Ore mining facilities completed TSM self-assessments. Given the strong alignment across Pilbara Mines Operations—confirmed by 2024 assurance outcomes—we will now disclose assurance results as a single consolidated Pilbara Mines Facility, rather than the nine individual facilities reported in 2024.</t>
  </si>
  <si>
    <t>Most protocols assess performance on a Level C to Level AAA scale, with each performance level described below. The TSM Crisis Management and Communications Planning Protocol and the TSM Preventing Child and Forced Labour Protocol use a different, Yes/No rating system.</t>
  </si>
  <si>
    <t>The goal is for each facility to achieve Level A or better in all indicators and meet all of the requirements of the TSM Crisis Management and Communications Planning Protocol and TSM Preventing Child and Forced Labour Protocol. For indicators where this level of performance has not been achieved, supporting commentary has been provided in the "Commentary" column.</t>
  </si>
  <si>
    <t xml:space="preserve">The performance rating system is defined as follows: </t>
  </si>
  <si>
    <t>AAA: Excellence and leadership</t>
  </si>
  <si>
    <t>AA: Systems and process are integrated into management decisions and business functions</t>
  </si>
  <si>
    <t>A: Good practice. Systems and processes are developed and implemented</t>
  </si>
  <si>
    <t>B: Procedures exist but are not fully consistent or documented. Systems and processes are planned and being developed</t>
  </si>
  <si>
    <t>C: No systems are in place. Activities tend to be reactive. Procedures may exist but are not integrated into policies and management systems</t>
  </si>
  <si>
    <t>YES / NO: For the TSM Crisis Management and Communications Planning Protocol and the TSM Preventing Child and Forced Labour Protocol only</t>
  </si>
  <si>
    <t xml:space="preserve"> - 3rd party verification outcomes represented in dark font</t>
  </si>
  <si>
    <r>
      <rPr>
        <sz val="10"/>
        <rFont val="Arial"/>
        <family val="2"/>
      </rPr>
      <t xml:space="preserve"> - </t>
    </r>
    <r>
      <rPr>
        <sz val="10"/>
        <color theme="0" tint="-0.34998626667073579"/>
        <rFont val="Arial"/>
        <family val="2"/>
      </rPr>
      <t>Self-assessment outcomes represented in light grey font</t>
    </r>
  </si>
  <si>
    <t>TSM Canada</t>
  </si>
  <si>
    <t>TSM Australia (WA Iron Ore)</t>
  </si>
  <si>
    <t>Rio Tinto facility</t>
  </si>
  <si>
    <t>Havre-Saint-Pierre Mine (HSP Mine)</t>
  </si>
  <si>
    <t>Iron Ore Company of Canada (IOC)</t>
  </si>
  <si>
    <t>RIO TINTO WA IRON ORE CORPORATE</t>
  </si>
  <si>
    <t>Year of Current Self-Assessment</t>
  </si>
  <si>
    <t>On-site third-party validation</t>
  </si>
  <si>
    <t>Q1 2024</t>
  </si>
  <si>
    <t>Corporate processes verified during asset validations</t>
  </si>
  <si>
    <t>RCS Global</t>
  </si>
  <si>
    <t>PWC</t>
  </si>
  <si>
    <r>
      <t>Protocol:</t>
    </r>
    <r>
      <rPr>
        <sz val="9"/>
        <color theme="0"/>
        <rFont val="Arial"/>
        <family val="2"/>
      </rPr>
      <t xml:space="preserve"> 2021 Indigenous and Community Relationships</t>
    </r>
  </si>
  <si>
    <r>
      <t xml:space="preserve">Protocol: </t>
    </r>
    <r>
      <rPr>
        <sz val="9"/>
        <color theme="0"/>
        <rFont val="Arial"/>
        <family val="2"/>
      </rPr>
      <t>2022 Indigenous and Community Relationships</t>
    </r>
  </si>
  <si>
    <r>
      <t>1:</t>
    </r>
    <r>
      <rPr>
        <sz val="9"/>
        <color rgb="FF000000"/>
        <rFont val="Arial"/>
        <family val="2"/>
      </rPr>
      <t xml:space="preserve"> Community of Interest (COI) Identification</t>
    </r>
  </si>
  <si>
    <t>AA</t>
  </si>
  <si>
    <r>
      <t xml:space="preserve">2: </t>
    </r>
    <r>
      <rPr>
        <sz val="9"/>
        <rFont val="Arial"/>
        <family val="2"/>
      </rPr>
      <t>Effective COI Engagement and Dialogue</t>
    </r>
  </si>
  <si>
    <r>
      <t>3:</t>
    </r>
    <r>
      <rPr>
        <sz val="9"/>
        <rFont val="Arial"/>
        <family val="2"/>
      </rPr>
      <t xml:space="preserve"> Effective Indigenous Engagement and Dialogue</t>
    </r>
  </si>
  <si>
    <t>Cultural awareness training packages are being co-developed and are scheduled for rollout in 2026.</t>
  </si>
  <si>
    <r>
      <t xml:space="preserve">4: </t>
    </r>
    <r>
      <rPr>
        <sz val="9"/>
        <rFont val="Arial"/>
        <family val="2"/>
      </rPr>
      <t>Community Impact and Benefit Management</t>
    </r>
  </si>
  <si>
    <r>
      <t xml:space="preserve">5: </t>
    </r>
    <r>
      <rPr>
        <sz val="9"/>
        <rFont val="Arial"/>
        <family val="2"/>
      </rPr>
      <t>COI Response Mechanism</t>
    </r>
  </si>
  <si>
    <r>
      <t>Protocol:</t>
    </r>
    <r>
      <rPr>
        <sz val="9"/>
        <color theme="0"/>
        <rFont val="Arial"/>
        <family val="2"/>
      </rPr>
      <t xml:space="preserve"> 2021 Climate change</t>
    </r>
  </si>
  <si>
    <r>
      <t>Protocol:</t>
    </r>
    <r>
      <rPr>
        <sz val="9"/>
        <color theme="0"/>
        <rFont val="Arial"/>
        <family val="2"/>
      </rPr>
      <t xml:space="preserve"> 2022 Climate change</t>
    </r>
  </si>
  <si>
    <r>
      <t>1:</t>
    </r>
    <r>
      <rPr>
        <sz val="9"/>
        <rFont val="Arial"/>
        <family val="2"/>
      </rPr>
      <t xml:space="preserve"> Corporate climate change management</t>
    </r>
  </si>
  <si>
    <r>
      <t>2:</t>
    </r>
    <r>
      <rPr>
        <sz val="9"/>
        <rFont val="Arial"/>
        <family val="2"/>
      </rPr>
      <t xml:space="preserve"> Facility climate change management</t>
    </r>
  </si>
  <si>
    <t>IOC and HSP are continuing to develop their climate change action plans to meet all Level A requirements. This includes developing and implementing Asset Resilience to Climate Change Risk Assessments and Mitigation Plans.</t>
  </si>
  <si>
    <r>
      <t>3:</t>
    </r>
    <r>
      <rPr>
        <sz val="9"/>
        <rFont val="Arial"/>
        <family val="2"/>
      </rPr>
      <t xml:space="preserve"> Facility performance targets and reporting</t>
    </r>
  </si>
  <si>
    <t>An improvement opportunity was identified for IOC to disclose relevant Asset Resilience to Climate Change risks to impacted communities.</t>
  </si>
  <si>
    <r>
      <t>Protocol:</t>
    </r>
    <r>
      <rPr>
        <sz val="9"/>
        <color theme="0"/>
        <rFont val="Arial"/>
        <family val="2"/>
      </rPr>
      <t xml:space="preserve"> 2020 Biodiversity Conservation Management</t>
    </r>
  </si>
  <si>
    <r>
      <t>Protocol:</t>
    </r>
    <r>
      <rPr>
        <sz val="9"/>
        <color theme="0"/>
        <rFont val="Arial"/>
        <family val="2"/>
      </rPr>
      <t xml:space="preserve"> 2022 Biodiversity Conservation Management</t>
    </r>
  </si>
  <si>
    <r>
      <t>1:</t>
    </r>
    <r>
      <rPr>
        <sz val="9"/>
        <rFont val="Arial"/>
        <family val="2"/>
      </rPr>
      <t xml:space="preserve"> </t>
    </r>
    <r>
      <rPr>
        <b/>
        <sz val="9"/>
        <color rgb="FFFF0000"/>
        <rFont val="Arial"/>
        <family val="2"/>
      </rPr>
      <t xml:space="preserve"> </t>
    </r>
    <r>
      <rPr>
        <sz val="9"/>
        <rFont val="Arial"/>
        <family val="2"/>
      </rPr>
      <t>Corporate Biodiversity Conservation Commitment, Accountability and Communications</t>
    </r>
  </si>
  <si>
    <r>
      <t>1:</t>
    </r>
    <r>
      <rPr>
        <sz val="9"/>
        <rFont val="Arial"/>
        <family val="2"/>
      </rPr>
      <t xml:space="preserve"> Corporate Biodiversity Conservation Commitment, accountability and communications</t>
    </r>
  </si>
  <si>
    <r>
      <t>2:</t>
    </r>
    <r>
      <rPr>
        <sz val="9"/>
        <rFont val="Arial"/>
        <family val="2"/>
      </rPr>
      <t xml:space="preserve"> Conservation planning and implementation</t>
    </r>
  </si>
  <si>
    <t>Biodiversity management was identified as a focus area for HSP. Actions will be taken to define the governance structure and develop a strategic action plan to meet the biodiversity management requirements.</t>
  </si>
  <si>
    <r>
      <t>2:</t>
    </r>
    <r>
      <rPr>
        <sz val="9"/>
        <rFont val="Arial"/>
        <family val="2"/>
      </rPr>
      <t xml:space="preserve"> Facility Level Biodiversity Conservation planning and implementation</t>
    </r>
  </si>
  <si>
    <t>A Biodiversity Management Plan for the Tom Price Mine will be developed in 2026.</t>
  </si>
  <si>
    <r>
      <t>3:</t>
    </r>
    <r>
      <rPr>
        <sz val="9"/>
        <rFont val="Arial"/>
        <family val="2"/>
      </rPr>
      <t xml:space="preserve"> Reporting</t>
    </r>
  </si>
  <si>
    <t>Areas to improve biodiversity reporting and disclosure were identified at HSP. The action plan will include these reporting improvements to meet biodiversity requirements.</t>
  </si>
  <si>
    <r>
      <t>3:</t>
    </r>
    <r>
      <rPr>
        <sz val="9"/>
        <rFont val="Arial"/>
        <family val="2"/>
      </rPr>
      <t xml:space="preserve"> Biodiversity Conservation Reporting</t>
    </r>
  </si>
  <si>
    <r>
      <t>Protocol:</t>
    </r>
    <r>
      <rPr>
        <sz val="9"/>
        <color theme="0"/>
        <rFont val="Arial"/>
        <family val="2"/>
      </rPr>
      <t xml:space="preserve"> 2018 Water Stewardship</t>
    </r>
  </si>
  <si>
    <r>
      <t>Protocol:</t>
    </r>
    <r>
      <rPr>
        <sz val="9"/>
        <color theme="0"/>
        <rFont val="Arial"/>
        <family val="2"/>
      </rPr>
      <t xml:space="preserve"> 2022 Water Stewardship</t>
    </r>
  </si>
  <si>
    <r>
      <t>1:</t>
    </r>
    <r>
      <rPr>
        <sz val="9"/>
        <rFont val="Arial"/>
        <family val="2"/>
      </rPr>
      <t xml:space="preserve"> Water governance</t>
    </r>
  </si>
  <si>
    <r>
      <t>2:</t>
    </r>
    <r>
      <rPr>
        <sz val="9"/>
        <rFont val="Arial"/>
        <family val="2"/>
      </rPr>
      <t xml:space="preserve"> Operational water management</t>
    </r>
  </si>
  <si>
    <r>
      <t>3:</t>
    </r>
    <r>
      <rPr>
        <sz val="9"/>
        <rFont val="Arial"/>
        <family val="2"/>
      </rPr>
      <t xml:space="preserve"> Watershed-scale planning</t>
    </r>
  </si>
  <si>
    <r>
      <t>3:</t>
    </r>
    <r>
      <rPr>
        <sz val="9"/>
        <rFont val="Arial"/>
        <family val="2"/>
      </rPr>
      <t xml:space="preserve"> Catchment-scale planning</t>
    </r>
  </si>
  <si>
    <r>
      <t>4:</t>
    </r>
    <r>
      <rPr>
        <sz val="9"/>
        <rFont val="Arial"/>
        <family val="2"/>
      </rPr>
      <t xml:space="preserve"> Water reporting and performance</t>
    </r>
  </si>
  <si>
    <t>Improvement opportunities related to setting and disclosing water stewardship targets were identified at IOC.</t>
  </si>
  <si>
    <r>
      <t>Protocol:</t>
    </r>
    <r>
      <rPr>
        <sz val="9"/>
        <color theme="0"/>
        <rFont val="Arial"/>
        <family val="2"/>
      </rPr>
      <t xml:space="preserve"> 2023 Safe, Healthy, and Respectful Workplaces</t>
    </r>
  </si>
  <si>
    <r>
      <t>Protocol:</t>
    </r>
    <r>
      <rPr>
        <sz val="9"/>
        <color theme="0"/>
        <rFont val="Arial"/>
        <family val="2"/>
      </rPr>
      <t xml:space="preserve"> 2023 Safe, Healthy, and Respectful Workplaces </t>
    </r>
  </si>
  <si>
    <r>
      <t xml:space="preserve">1: </t>
    </r>
    <r>
      <rPr>
        <sz val="9"/>
        <rFont val="Arial"/>
        <family val="2"/>
      </rPr>
      <t>Commitments and Accountability</t>
    </r>
  </si>
  <si>
    <t xml:space="preserve">
Improvement opportunities related public reporting of physical and psychological health and safety performance was identified for HSP. </t>
  </si>
  <si>
    <r>
      <t xml:space="preserve">2: </t>
    </r>
    <r>
      <rPr>
        <sz val="9"/>
        <rFont val="Arial"/>
        <family val="2"/>
      </rPr>
      <t>Safety and Health Management Systems</t>
    </r>
  </si>
  <si>
    <r>
      <t xml:space="preserve">3: </t>
    </r>
    <r>
      <rPr>
        <sz val="9"/>
        <rFont val="Arial"/>
        <family val="2"/>
      </rPr>
      <t>Psychological Safety and Respectful Behaviour</t>
    </r>
  </si>
  <si>
    <r>
      <t xml:space="preserve">4: </t>
    </r>
    <r>
      <rPr>
        <sz val="9"/>
        <rFont val="Arial"/>
        <family val="2"/>
      </rPr>
      <t>Training, Behaviour and Culture</t>
    </r>
  </si>
  <si>
    <r>
      <t xml:space="preserve">5: </t>
    </r>
    <r>
      <rPr>
        <sz val="9"/>
        <rFont val="Arial"/>
        <family val="2"/>
      </rPr>
      <t>Monitoring and Reporting</t>
    </r>
  </si>
  <si>
    <r>
      <t xml:space="preserve">6: </t>
    </r>
    <r>
      <rPr>
        <sz val="9"/>
        <rFont val="Arial"/>
        <family val="2"/>
      </rPr>
      <t>Physical Safety and Health Performance</t>
    </r>
  </si>
  <si>
    <r>
      <t>Protocol:</t>
    </r>
    <r>
      <rPr>
        <sz val="9"/>
        <color theme="0"/>
        <rFont val="Arial"/>
        <family val="2"/>
      </rPr>
      <t xml:space="preserve"> 2023 Equitable, Diverse, and Inclusive Workplaces</t>
    </r>
  </si>
  <si>
    <r>
      <t xml:space="preserve">1: </t>
    </r>
    <r>
      <rPr>
        <sz val="9"/>
        <rFont val="Arial"/>
        <family val="2"/>
      </rPr>
      <t>Leadership and Strategy (Corporate Criteria)</t>
    </r>
  </si>
  <si>
    <r>
      <t xml:space="preserve">2: </t>
    </r>
    <r>
      <rPr>
        <sz val="9"/>
        <rFont val="Arial"/>
        <family val="2"/>
      </rPr>
      <t>Advancing Equity, Diversity, and Inclusion (Facility Criteria)</t>
    </r>
  </si>
  <si>
    <r>
      <t xml:space="preserve">3: </t>
    </r>
    <r>
      <rPr>
        <sz val="9"/>
        <rFont val="Arial"/>
        <family val="2"/>
      </rPr>
      <t>Monitoring, Performance, and Reporting (Facility Criteria)</t>
    </r>
  </si>
  <si>
    <r>
      <t>Protocol:</t>
    </r>
    <r>
      <rPr>
        <sz val="9"/>
        <color theme="0"/>
        <rFont val="Arial"/>
        <family val="2"/>
      </rPr>
      <t xml:space="preserve"> 2022 Tailings Management</t>
    </r>
  </si>
  <si>
    <r>
      <t xml:space="preserve">1: </t>
    </r>
    <r>
      <rPr>
        <sz val="9"/>
        <color rgb="FF000000"/>
        <rFont val="Arial"/>
        <family val="2"/>
      </rPr>
      <t>Tailings management policy and commitment</t>
    </r>
  </si>
  <si>
    <t>AA / AAA</t>
  </si>
  <si>
    <t>Results for IOC are based on the Labrador City and Sept‑Îles; where dual values are shown, the first corresponds to Labrador City (active tailings site) and the second to Sept‑Îles (inactive tailings site).</t>
  </si>
  <si>
    <t>Whilst RTIO commenced piloting the MCA-TSM Tailings protocol, further implementation has been delayed until the Consolidated Mining Standard, currently under development, is finalised. For tailings management, the current draft of the Consolidated Mining Standard allows conformance with either the MAC-TSM Tailings Protocol or the Global Industry Standard on Tailings Management (GISTM). GISTM implementation is well progressed across RTIO. 
Follow this link for more information: riotinto.com/en/sustainability/environment/tailings</t>
  </si>
  <si>
    <r>
      <t xml:space="preserve">2: </t>
    </r>
    <r>
      <rPr>
        <sz val="9"/>
        <color rgb="FF000000"/>
        <rFont val="Arial"/>
        <family val="2"/>
      </rPr>
      <t>Tailings management system and emergency preparedness</t>
    </r>
  </si>
  <si>
    <r>
      <t xml:space="preserve">3: </t>
    </r>
    <r>
      <rPr>
        <sz val="9"/>
        <color rgb="FF000000"/>
        <rFont val="Arial"/>
        <family val="2"/>
      </rPr>
      <t>Assigned accountability and responsibility for tailings management</t>
    </r>
  </si>
  <si>
    <r>
      <t xml:space="preserve">4: </t>
    </r>
    <r>
      <rPr>
        <sz val="9"/>
        <color rgb="FF000000"/>
        <rFont val="Arial"/>
        <family val="2"/>
      </rPr>
      <t>Annual tailings management review</t>
    </r>
  </si>
  <si>
    <r>
      <t xml:space="preserve">5: </t>
    </r>
    <r>
      <rPr>
        <sz val="9"/>
        <color rgb="FF000000"/>
        <rFont val="Arial"/>
        <family val="2"/>
      </rPr>
      <t>Operation, maintenance and surveillance (OMS) manual</t>
    </r>
  </si>
  <si>
    <r>
      <t>Protocol:</t>
    </r>
    <r>
      <rPr>
        <sz val="9"/>
        <color theme="0"/>
        <rFont val="Arial"/>
        <family val="2"/>
      </rPr>
      <t xml:space="preserve"> 2022 Crisis Management and Communications Planning (FACILITY)</t>
    </r>
  </si>
  <si>
    <r>
      <t>1:</t>
    </r>
    <r>
      <rPr>
        <sz val="9"/>
        <rFont val="Arial"/>
        <family val="2"/>
      </rPr>
      <t xml:space="preserve"> Crisis management and communications preparedness</t>
    </r>
  </si>
  <si>
    <t>Pilbara mine sites near local towns participate in Local Emergency Management Committee (LEMC) meetings, with minutes and actions shared across sites. Two sites were unable to provide evidence of receiving these communications. The company is reviewing processes to ensure consistent distribution and documentation of LEMC information across all operations.</t>
  </si>
  <si>
    <r>
      <t xml:space="preserve">2: </t>
    </r>
    <r>
      <rPr>
        <sz val="9"/>
        <rFont val="Arial"/>
        <family val="2"/>
      </rPr>
      <t>Review</t>
    </r>
  </si>
  <si>
    <t xml:space="preserve">a) While initial awareness training is provided, classroom-based training for Business Resilience Team (BRT) members may not always occur within 2 months of joining. With the transition to a new Learning Management Framework software in late 2025. The company is reviewing opportunities to close this gap.
b) The mechanism to notify facility crisis management team members is currently tested annually. To strengthen readiness, the company plans to increase the testing frequency to at least twice per year. </t>
  </si>
  <si>
    <r>
      <t xml:space="preserve">3: </t>
    </r>
    <r>
      <rPr>
        <sz val="9"/>
        <rFont val="Arial"/>
        <family val="2"/>
      </rPr>
      <t>Training</t>
    </r>
  </si>
  <si>
    <r>
      <t>Protocol:</t>
    </r>
    <r>
      <rPr>
        <sz val="9"/>
        <color theme="0"/>
        <rFont val="Arial"/>
        <family val="2"/>
      </rPr>
      <t xml:space="preserve"> 2022 Crisis Management and Communications Planning (RTM CORPORATE)</t>
    </r>
  </si>
  <si>
    <r>
      <t>Protocol:</t>
    </r>
    <r>
      <rPr>
        <sz val="9"/>
        <color theme="0"/>
        <rFont val="Arial"/>
        <family val="2"/>
      </rPr>
      <t xml:space="preserve"> 2022 Crisis Management and Communications Planning (RTIO CORPORATE)</t>
    </r>
  </si>
  <si>
    <r>
      <t xml:space="preserve">1: </t>
    </r>
    <r>
      <rPr>
        <sz val="9"/>
        <rFont val="Arial"/>
        <family val="2"/>
      </rPr>
      <t>Corporate crisis management and communications preparedness</t>
    </r>
  </si>
  <si>
    <r>
      <t xml:space="preserve">1: </t>
    </r>
    <r>
      <rPr>
        <sz val="9"/>
        <rFont val="Arial"/>
        <family val="2"/>
      </rPr>
      <t>Crisis management and communications preparedness</t>
    </r>
  </si>
  <si>
    <r>
      <t xml:space="preserve">2: </t>
    </r>
    <r>
      <rPr>
        <sz val="9"/>
        <rFont val="Arial"/>
        <family val="2"/>
      </rPr>
      <t>Corporate review</t>
    </r>
  </si>
  <si>
    <t>While initial awareness training is provided, classroom-based training for Business Resilience Team (BRT) members may not always occur within 2 months of joining. With the transition to a new Learning Management Framework software in late 2025. The company is reviewing options to close this gap.</t>
  </si>
  <si>
    <r>
      <t xml:space="preserve">3: </t>
    </r>
    <r>
      <rPr>
        <sz val="9"/>
        <rFont val="Arial"/>
        <family val="2"/>
      </rPr>
      <t>Corporate Training</t>
    </r>
  </si>
  <si>
    <r>
      <t>Protocol:</t>
    </r>
    <r>
      <rPr>
        <sz val="9"/>
        <color theme="0"/>
        <rFont val="Arial"/>
        <family val="2"/>
      </rPr>
      <t xml:space="preserve"> 2019 Prevention of Child and Forced Labour </t>
    </r>
  </si>
  <si>
    <r>
      <t>Protocol:</t>
    </r>
    <r>
      <rPr>
        <sz val="9"/>
        <color theme="0"/>
        <rFont val="Arial"/>
        <family val="2"/>
      </rPr>
      <t xml:space="preserve"> 2022 Prevention of Child and Forced Labour</t>
    </r>
  </si>
  <si>
    <r>
      <t xml:space="preserve">1: </t>
    </r>
    <r>
      <rPr>
        <sz val="9"/>
        <rFont val="Arial"/>
        <family val="2"/>
      </rPr>
      <t>Preventing forced labour</t>
    </r>
  </si>
  <si>
    <r>
      <t xml:space="preserve">2: </t>
    </r>
    <r>
      <rPr>
        <sz val="9"/>
        <rFont val="Arial"/>
        <family val="2"/>
      </rPr>
      <t>Preventing child labour</t>
    </r>
  </si>
  <si>
    <t>For more information about Towards Sustainable Mining Initiative, please visit https://mining.ca/towards-sustainable-mining/</t>
  </si>
  <si>
    <t>Sustainability Accounting Standards Board</t>
  </si>
  <si>
    <t>Sustainability Accounting Standards Board (SASB) - Industry Standard: Metals and Mining</t>
  </si>
  <si>
    <t>Topic</t>
  </si>
  <si>
    <t>Code</t>
  </si>
  <si>
    <t>Accounting metric</t>
  </si>
  <si>
    <t>Rio Tinto  reference</t>
  </si>
  <si>
    <t>EM-MM-110a.1.</t>
  </si>
  <si>
    <t>Gross global Scope 1 emissions</t>
  </si>
  <si>
    <r>
      <t xml:space="preserve">•  </t>
    </r>
    <r>
      <rPr>
        <i/>
        <sz val="9"/>
        <color rgb="FF000000"/>
        <rFont val="Arial"/>
        <family val="2"/>
      </rPr>
      <t>Annual Report 2025</t>
    </r>
    <r>
      <rPr>
        <sz val="9"/>
        <color rgb="FF000000"/>
        <rFont val="Arial"/>
        <family val="2"/>
      </rPr>
      <t xml:space="preserve"> - Climate change (TCFD) (pages 53-86)
•  Sustainability - Climate change: riotinto.com/sustainability/climate-change
•  </t>
    </r>
    <r>
      <rPr>
        <i/>
        <sz val="9"/>
        <color rgb="FF000000"/>
        <rFont val="Arial"/>
        <family val="2"/>
      </rPr>
      <t>Sustainability Fact Book 2025</t>
    </r>
    <r>
      <rPr>
        <sz val="9"/>
        <color rgb="FF000000"/>
        <rFont val="Arial"/>
        <family val="2"/>
      </rPr>
      <t xml:space="preserve"> (this document) - Climate Change
For our reporting purposes, the gases included are the carbon dioxide equivalent emissions of carbon dioxide (CO</t>
    </r>
    <r>
      <rPr>
        <vertAlign val="subscript"/>
        <sz val="9"/>
        <color rgb="FF000000"/>
        <rFont val="Arial"/>
        <family val="2"/>
      </rPr>
      <t>2</t>
    </r>
    <r>
      <rPr>
        <sz val="9"/>
        <color rgb="FF000000"/>
        <rFont val="Arial"/>
        <family val="2"/>
      </rPr>
      <t>), methane (CH</t>
    </r>
    <r>
      <rPr>
        <vertAlign val="subscript"/>
        <sz val="9"/>
        <color rgb="FF000000"/>
        <rFont val="Arial"/>
        <family val="2"/>
      </rPr>
      <t>4</t>
    </r>
    <r>
      <rPr>
        <sz val="9"/>
        <color rgb="FF000000"/>
        <rFont val="Arial"/>
        <family val="2"/>
      </rPr>
      <t>), nitrous oxide (N</t>
    </r>
    <r>
      <rPr>
        <vertAlign val="subscript"/>
        <sz val="9"/>
        <color rgb="FF000000"/>
        <rFont val="Arial"/>
        <family val="2"/>
      </rPr>
      <t>2</t>
    </r>
    <r>
      <rPr>
        <sz val="9"/>
        <color rgb="FF000000"/>
        <rFont val="Arial"/>
        <family val="2"/>
      </rPr>
      <t>O), hydrofluorocarbons (HFCs), perfluorocarbons (PFCs) and sulphur hexafluoride (SF</t>
    </r>
    <r>
      <rPr>
        <vertAlign val="subscript"/>
        <sz val="9"/>
        <color rgb="FF000000"/>
        <rFont val="Arial"/>
        <family val="2"/>
      </rPr>
      <t>6</t>
    </r>
    <r>
      <rPr>
        <sz val="9"/>
        <color rgb="FF000000"/>
        <rFont val="Arial"/>
        <family val="2"/>
      </rPr>
      <t>).</t>
    </r>
  </si>
  <si>
    <t>EM-MM-110a.2.</t>
  </si>
  <si>
    <t>Discussion of long-term and short-term strategy or plan to manage Scope 1 emissions, emissions reduction targets, and an analysis of performance against those targets</t>
  </si>
  <si>
    <r>
      <t xml:space="preserve">•  </t>
    </r>
    <r>
      <rPr>
        <i/>
        <sz val="9"/>
        <color rgb="FF000000"/>
        <rFont val="Arial"/>
        <family val="2"/>
      </rPr>
      <t>Annual Report 2025</t>
    </r>
    <r>
      <rPr>
        <sz val="9"/>
        <color rgb="FF000000"/>
        <rFont val="Arial"/>
        <family val="2"/>
      </rPr>
      <t xml:space="preserve"> - Climate change (TCFD) (pages 53-86)
•  Sustainability - Climate change: riotinto.com/sustainability/climate-change
•  </t>
    </r>
    <r>
      <rPr>
        <i/>
        <sz val="9"/>
        <color rgb="FF000000"/>
        <rFont val="Arial"/>
        <family val="2"/>
      </rPr>
      <t>Sustainability Fact Book 2025</t>
    </r>
    <r>
      <rPr>
        <sz val="9"/>
        <color rgb="FF000000"/>
        <rFont val="Arial"/>
        <family val="2"/>
      </rPr>
      <t xml:space="preserve"> (this document) - Climate Change
For our reporting purposes, the gases included are the carbon dioxide equivalent emissions of carbon dioxide (CO2), methane (CH4), nitrous oxide (N2O), hydrofluorocarbons (HFCs), perfluorocarbons (PFCs) and sulphur hexafluoride (SF6).</t>
    </r>
  </si>
  <si>
    <t>Air quality</t>
  </si>
  <si>
    <t>EM-MM-120a.1.</t>
  </si>
  <si>
    <r>
      <rPr>
        <sz val="9"/>
        <color rgb="FF000000"/>
        <rFont val="Arial"/>
        <family val="2"/>
      </rPr>
      <t>Air emissions of the following pollutants: (1) CO, (2) NO</t>
    </r>
    <r>
      <rPr>
        <vertAlign val="subscript"/>
        <sz val="9"/>
        <color rgb="FF000000"/>
        <rFont val="Arial"/>
        <family val="2"/>
      </rPr>
      <t>x</t>
    </r>
    <r>
      <rPr>
        <sz val="9"/>
        <color rgb="FF000000"/>
        <rFont val="Arial"/>
        <family val="2"/>
      </rPr>
      <t xml:space="preserve"> (excluding N</t>
    </r>
    <r>
      <rPr>
        <vertAlign val="subscript"/>
        <sz val="9"/>
        <color rgb="FF000000"/>
        <rFont val="Arial"/>
        <family val="2"/>
      </rPr>
      <t>2</t>
    </r>
    <r>
      <rPr>
        <sz val="9"/>
        <color rgb="FF000000"/>
        <rFont val="Arial"/>
        <family val="2"/>
      </rPr>
      <t>O), (3) SO</t>
    </r>
    <r>
      <rPr>
        <vertAlign val="subscript"/>
        <sz val="9"/>
        <color rgb="FF000000"/>
        <rFont val="Arial"/>
        <family val="2"/>
      </rPr>
      <t>x</t>
    </r>
    <r>
      <rPr>
        <sz val="9"/>
        <color rgb="FF000000"/>
        <rFont val="Arial"/>
        <family val="2"/>
      </rPr>
      <t>, (4) particulate matter (PM</t>
    </r>
    <r>
      <rPr>
        <vertAlign val="subscript"/>
        <sz val="9"/>
        <color rgb="FF000000"/>
        <rFont val="Arial"/>
        <family val="2"/>
      </rPr>
      <t>10</t>
    </r>
    <r>
      <rPr>
        <sz val="9"/>
        <color rgb="FF000000"/>
        <rFont val="Arial"/>
        <family val="2"/>
      </rPr>
      <t>), (5) mercury (Hg), (6) lead (Pb), and (7) volatile organic compounds (VOCs)</t>
    </r>
  </si>
  <si>
    <r>
      <t xml:space="preserve">•  Sustainability - Air: riotinto.com/sustainability/environment/air
•  </t>
    </r>
    <r>
      <rPr>
        <i/>
        <sz val="9"/>
        <color rgb="FF000000"/>
        <rFont val="Arial"/>
        <family val="2"/>
      </rPr>
      <t>Sustainability Fact Book 2025</t>
    </r>
    <r>
      <rPr>
        <sz val="9"/>
        <color rgb="FF000000"/>
        <rFont val="Arial"/>
        <family val="2"/>
      </rPr>
      <t xml:space="preserve"> (this document) - Environment
(1) (2), (3), (4), (5), (6) and (7) in Australia where required, Rio Tinto reports air emissions using site-specific data via publicly available submissions to the Australian National Pollutant Inventory (NPI). Submissions to the NPI cover the air pollutants emissions listed under SASB. This data is available at npi.gov.au. 
Outside of Australia, Rio Tinto reports air emissions according to the relevant regulatory requirements, however this information is not publicly available.</t>
    </r>
  </si>
  <si>
    <t>Energy management</t>
  </si>
  <si>
    <t>EM-MM-130a.1.</t>
  </si>
  <si>
    <t>(1) Total energy consumed, (2) percentage grid electricity, (3) percentage renewable</t>
  </si>
  <si>
    <r>
      <t xml:space="preserve">•  </t>
    </r>
    <r>
      <rPr>
        <i/>
        <sz val="9"/>
        <color rgb="FF000000"/>
        <rFont val="Arial"/>
        <family val="2"/>
      </rPr>
      <t>Annual Report 2025</t>
    </r>
    <r>
      <rPr>
        <sz val="9"/>
        <color rgb="FF000000"/>
        <rFont val="Arial"/>
        <family val="2"/>
      </rPr>
      <t xml:space="preserve"> - Climate change (pages 53-86)
•  Sustainability - Climate change: riotinto.com/sustainability/climate-change
•  </t>
    </r>
    <r>
      <rPr>
        <i/>
        <sz val="9"/>
        <color rgb="FF000000"/>
        <rFont val="Arial"/>
        <family val="2"/>
      </rPr>
      <t>Sustainability Fact Book 2025</t>
    </r>
    <r>
      <rPr>
        <sz val="9"/>
        <color rgb="FF000000"/>
        <rFont val="Arial"/>
        <family val="2"/>
      </rPr>
      <t xml:space="preserve"> (this document) - Climate Change</t>
    </r>
  </si>
  <si>
    <t>Water management</t>
  </si>
  <si>
    <t>EM-MM-140a.1.</t>
  </si>
  <si>
    <t>(1) Total fresh water withdrawn, (2) total fresh water consumed, (3) percentage in regions with High or Extremely High Baseline Water Stress</t>
  </si>
  <si>
    <r>
      <t xml:space="preserve">(1) and (2) 
•  </t>
    </r>
    <r>
      <rPr>
        <i/>
        <sz val="9"/>
        <color rgb="FF000000"/>
        <rFont val="Arial"/>
        <family val="2"/>
      </rPr>
      <t>Annual Report 2025</t>
    </r>
    <r>
      <rPr>
        <sz val="9"/>
        <color rgb="FF000000"/>
        <rFont val="Arial"/>
        <family val="2"/>
      </rPr>
      <t xml:space="preserve"> - Water (pages 47-48)
•  Sustainability - Water: riotinto.com/sustainability/environment/water
• </t>
    </r>
    <r>
      <rPr>
        <i/>
        <sz val="9"/>
        <color rgb="FF000000"/>
        <rFont val="Arial"/>
        <family val="2"/>
      </rPr>
      <t>Sustainability Fact Book 2025</t>
    </r>
    <r>
      <rPr>
        <sz val="9"/>
        <color rgb="FF000000"/>
        <rFont val="Arial"/>
        <family val="2"/>
      </rPr>
      <t xml:space="preserve"> (this document) - Environment 
(3) </t>
    </r>
    <r>
      <rPr>
        <i/>
        <sz val="9"/>
        <color rgb="FF000000"/>
        <rFont val="Arial"/>
        <family val="2"/>
      </rPr>
      <t>Sustainability Fact Book 2025</t>
    </r>
    <r>
      <rPr>
        <sz val="9"/>
        <color rgb="FF000000"/>
        <rFont val="Arial"/>
        <family val="2"/>
      </rPr>
      <t xml:space="preserve"> (this document) - Water profile by asset</t>
    </r>
  </si>
  <si>
    <t>EM-MM-140a.2.</t>
  </si>
  <si>
    <t>Number of incidents of non-compliance associated with water quality permits, standards, and regulations</t>
  </si>
  <si>
    <t>We do not currently report the number of incidents of non-compliance associated with water quality permits, standards, and regulations.</t>
  </si>
  <si>
    <t>Waste and hazardous materials management</t>
  </si>
  <si>
    <t>EM-MM-150a.1.</t>
  </si>
  <si>
    <t>Total weight of tailings waste, percentage recycled</t>
  </si>
  <si>
    <r>
      <t xml:space="preserve">•  Sustainability - Tailings: riotinto.com/sustainability/environment/tailings
•  </t>
    </r>
    <r>
      <rPr>
        <i/>
        <sz val="9"/>
        <color rgb="FF000000"/>
        <rFont val="Arial"/>
        <family val="2"/>
      </rPr>
      <t>Sustainability Fact Book 2025</t>
    </r>
    <r>
      <rPr>
        <sz val="9"/>
        <color rgb="FF000000"/>
        <rFont val="Arial"/>
        <family val="2"/>
      </rPr>
      <t xml:space="preserve"> (this document) - Environment performance and tailings data
•  </t>
    </r>
    <r>
      <rPr>
        <i/>
        <sz val="9"/>
        <color rgb="FF000000"/>
        <rFont val="Arial"/>
        <family val="2"/>
      </rPr>
      <t>Tailings Policy</t>
    </r>
    <r>
      <rPr>
        <sz val="9"/>
        <color rgb="FF000000"/>
        <rFont val="Arial"/>
        <family val="2"/>
      </rPr>
      <t xml:space="preserve"> - riotinto.com/-/media/Content/Documents/Sustainability/Corporate-policies/RT-Tailings-policy.pdf</t>
    </r>
  </si>
  <si>
    <t>EM-MM-150a.2.</t>
  </si>
  <si>
    <t>Total weight of mineral processing waste, percentage recycled</t>
  </si>
  <si>
    <r>
      <rPr>
        <sz val="9"/>
        <color rgb="FF000000"/>
        <rFont val="Arial"/>
        <family val="2"/>
      </rPr>
      <t xml:space="preserve">•  Sustainability - Tailings: riotinto.com/sustainability/environment/tailings
•  </t>
    </r>
    <r>
      <rPr>
        <i/>
        <sz val="9"/>
        <color rgb="FF000000"/>
        <rFont val="Arial"/>
        <family val="2"/>
      </rPr>
      <t>Sustainability Fact Book 2025</t>
    </r>
    <r>
      <rPr>
        <sz val="9"/>
        <color rgb="FF000000"/>
        <rFont val="Arial"/>
        <family val="2"/>
      </rPr>
      <t xml:space="preserve"> (this document) - Environment performance and tailings data</t>
    </r>
  </si>
  <si>
    <t>EM-MM-150a.3.</t>
  </si>
  <si>
    <t>Number of tailings impoundments, broken down by MSHA hazard potential</t>
  </si>
  <si>
    <r>
      <rPr>
        <sz val="9"/>
        <color rgb="FF000000"/>
        <rFont val="Arial"/>
        <family val="2"/>
      </rPr>
      <t xml:space="preserve">•  Sustainability - Tailings: riotinto.com/sustainability/environment/tailings
•  </t>
    </r>
    <r>
      <rPr>
        <i/>
        <sz val="9"/>
        <color rgb="FF000000"/>
        <rFont val="Arial"/>
        <family val="2"/>
      </rPr>
      <t>Sustainability Fact Book 2025</t>
    </r>
    <r>
      <rPr>
        <sz val="9"/>
        <color rgb="FF000000"/>
        <rFont val="Arial"/>
        <family val="2"/>
      </rPr>
      <t xml:space="preserve"> (this document) - Tailings facilities
•  </t>
    </r>
    <r>
      <rPr>
        <i/>
        <sz val="9"/>
        <color rgb="FF000000"/>
        <rFont val="Arial"/>
        <family val="2"/>
      </rPr>
      <t>Tailings Policy</t>
    </r>
    <r>
      <rPr>
        <sz val="9"/>
        <color rgb="FF000000"/>
        <rFont val="Arial"/>
        <family val="2"/>
      </rPr>
      <t xml:space="preserve"> - riotinto.com/-/media/Content/Documents/Sustainability/Corporate-policies/RT-Tailings-policy.pdf</t>
    </r>
  </si>
  <si>
    <t>Biodiversity impacts</t>
  </si>
  <si>
    <t>EM-MM-160a.1.</t>
  </si>
  <si>
    <t>Description of environmental management policies and practices for active sites</t>
  </si>
  <si>
    <r>
      <t xml:space="preserve">•  Sustainability - Biodiversity: riotinto.com/sustainability/environment/biodiversity
•  </t>
    </r>
    <r>
      <rPr>
        <i/>
        <sz val="9"/>
        <color rgb="FF000000"/>
        <rFont val="Arial"/>
        <family val="2"/>
      </rPr>
      <t>Rio Tinto Biodiversity Protection and Natural Resource Management Standard</t>
    </r>
    <r>
      <rPr>
        <sz val="9"/>
        <color rgb="FF000000"/>
        <rFont val="Arial"/>
        <family val="2"/>
      </rPr>
      <t>: riotinto.com/-/media/Content/Documents/Sustainability/Corporate-policies/RT-Biodiversity-and-NRM-standard.pdf</t>
    </r>
  </si>
  <si>
    <t>EM-MM-160a.2.</t>
  </si>
  <si>
    <t>Mine sites where acid rock drainage is: (1) predicted to occur, (2) actively mitigated, and (3) under treatment or remediation</t>
  </si>
  <si>
    <r>
      <t>In 2025, the percentage of mineral waste that is classified as acid and metalliferous drainage (AMD) was</t>
    </r>
    <r>
      <rPr>
        <sz val="9"/>
        <color rgb="FFFF0000"/>
        <rFont val="Arial"/>
        <family val="2"/>
      </rPr>
      <t xml:space="preserve"> </t>
    </r>
    <r>
      <rPr>
        <sz val="9"/>
        <color theme="1"/>
        <rFont val="Arial"/>
        <family val="2"/>
      </rPr>
      <t>25%</t>
    </r>
  </si>
  <si>
    <t>EM-MM-160a.3.</t>
  </si>
  <si>
    <t>P(1) proved and (2) probable reserves in or near sites with protected conservation status or endangered species habitat</t>
  </si>
  <si>
    <r>
      <t xml:space="preserve">•   </t>
    </r>
    <r>
      <rPr>
        <i/>
        <sz val="9"/>
        <color rgb="FF000000"/>
        <rFont val="Arial"/>
        <family val="2"/>
      </rPr>
      <t>Annual Report 2025</t>
    </r>
    <r>
      <rPr>
        <sz val="9"/>
        <color rgb="FF000000"/>
        <rFont val="Arial"/>
        <family val="2"/>
      </rPr>
      <t xml:space="preserve"> - Biodiversity (page 48)
•   We report the operational sites owned, leased, managed in, or adjacent to, protected areas and areas of high biodiversity value and the total number of International Union for Conservation of Nature (IUCN) Red List species with habitats in areas affected by the operational sites owned, leased or managed by Rio Tinto. These lists are available in the </t>
    </r>
    <r>
      <rPr>
        <i/>
        <sz val="9"/>
        <color rgb="FF000000"/>
        <rFont val="Arial"/>
        <family val="2"/>
      </rPr>
      <t>Sustainability Fact Book 2025</t>
    </r>
    <r>
      <rPr>
        <sz val="9"/>
        <color rgb="FF000000"/>
        <rFont val="Arial"/>
        <family val="2"/>
      </rPr>
      <t xml:space="preserve"> (this document) - Biodiversity 304-1 and Biodiversity 304-4.</t>
    </r>
  </si>
  <si>
    <t>Security, human rights and rights of Indigenous Peoples</t>
  </si>
  <si>
    <t>EM-MM-210a.1.</t>
  </si>
  <si>
    <t>Percentage of (1) proved and (2) probable reserves in or near areas of conflict</t>
  </si>
  <si>
    <r>
      <rPr>
        <sz val="9"/>
        <color theme="1"/>
        <rFont val="Arial"/>
        <family val="2"/>
      </rPr>
      <t>0%</t>
    </r>
    <r>
      <rPr>
        <sz val="9"/>
        <color rgb="FF000000"/>
        <rFont val="Arial"/>
        <family val="2"/>
      </rPr>
      <t xml:space="preserve"> of (1) and (2) probable reserves are on or near areas of conflict.</t>
    </r>
  </si>
  <si>
    <t>EM-MM-210a.2.</t>
  </si>
  <si>
    <t>Percentage of (1) proved and (2) probable reserves in or near Indigenous land</t>
  </si>
  <si>
    <t>Data not available in 2025. Read more about our commitments and approach in relation to Indigenous communities at riotinto.com.</t>
  </si>
  <si>
    <t>EM-MM-210a.3.</t>
  </si>
  <si>
    <t>Discussion of engagement processes and due diligence practices</t>
  </si>
  <si>
    <r>
      <t xml:space="preserve">•  </t>
    </r>
    <r>
      <rPr>
        <sz val="9"/>
        <color theme="1"/>
        <rFont val="Arial"/>
        <family val="2"/>
      </rPr>
      <t>Annual Report 2025 - Social performance (pages 39-44)
•  Sustainability - Human rights: riotinto.com/sustainability/human-rights
•  Sustainability - Communities: riotinto.com/sustainability/communities
•  Rio Tinto Supplier Code of Conduct: riotinto.com/-/media/Content/Documents/Sustainability/Corporate-policies/RT-Supplier-code-of-conduct.pdf
•  Communities and Social Performance Standard - riotinto.com/-/media/content/documents/sustainability/corporate-policies/rt-communities-social-performance-standard.pdf
•  Human Rights Policy - riotinto.com/-/media/Content/Documents/Sustainability/Corporate-policies/RT-Human-rights-policy.pdf
•  Voluntary Principles on Security and Human Rights - riotinto.com/-/media/content/documents/sustainability/human-rights/2024-vpshr-report.pdf
•  Modern Slavery Statement - riotinto.com/-/media/content/documents/invest/reports/modern-slavery/modern-slavery-statement-2024.pdf</t>
    </r>
  </si>
  <si>
    <t>Community relations</t>
  </si>
  <si>
    <t>EM-MM-210b.1.</t>
  </si>
  <si>
    <t>Discussion of process to manage risks and opportunities associated with community rights and interests</t>
  </si>
  <si>
    <r>
      <t xml:space="preserve">•  </t>
    </r>
    <r>
      <rPr>
        <i/>
        <sz val="9"/>
        <color rgb="FF000000"/>
        <rFont val="Arial"/>
        <family val="2"/>
      </rPr>
      <t>Annual Report 2025</t>
    </r>
    <r>
      <rPr>
        <sz val="9"/>
        <color rgb="FF000000"/>
        <rFont val="Arial"/>
        <family val="2"/>
      </rPr>
      <t xml:space="preserve">- Community engagement and social investment (pages 39-44)
•  Sustainability - Communities: riotinto.com/sustainability/communities
•  </t>
    </r>
    <r>
      <rPr>
        <i/>
        <sz val="9"/>
        <color rgb="FF000000"/>
        <rFont val="Arial"/>
        <family val="2"/>
      </rPr>
      <t>Sustainability Fact Book 2025</t>
    </r>
    <r>
      <rPr>
        <sz val="9"/>
        <color rgb="FF000000"/>
        <rFont val="Arial"/>
        <family val="2"/>
      </rPr>
      <t xml:space="preserve"> (this document) - Communities</t>
    </r>
  </si>
  <si>
    <t>EM-MM-210b.2.</t>
  </si>
  <si>
    <t>Number and duration of non-technical delays</t>
  </si>
  <si>
    <t xml:space="preserve">No delays to report in 2025. </t>
  </si>
  <si>
    <t>Labour relations</t>
  </si>
  <si>
    <t>EM-MM-310a.1.</t>
  </si>
  <si>
    <t>Percentage of active workforce covered under
collective bargaining agreements, broken
down by US and foreign employees</t>
  </si>
  <si>
    <t>EM-MM-310a.2.</t>
  </si>
  <si>
    <t>Number and duration of strikes and lockouts</t>
  </si>
  <si>
    <t>No industrial actions have impacted production in 2025.</t>
  </si>
  <si>
    <t>Workforce health and safety</t>
  </si>
  <si>
    <t>EM-MM-320a.1.</t>
  </si>
  <si>
    <t>(1) MSHA all-incidence rate, (2) fatality rate, (3) near miss frequency rate (NMFR) and (4) average hours of health, safety, and emergency
response training</t>
  </si>
  <si>
    <r>
      <t xml:space="preserve">(1) and (2) </t>
    </r>
    <r>
      <rPr>
        <i/>
        <sz val="9"/>
        <color rgb="FF000000"/>
        <rFont val="Arial"/>
        <family val="2"/>
      </rPr>
      <t>Annual Report 2025</t>
    </r>
    <r>
      <rPr>
        <sz val="9"/>
        <color rgb="FF000000"/>
        <rFont val="Arial"/>
        <family val="2"/>
      </rPr>
      <t xml:space="preserve"> - Health, safety and wellbeing (pages 36-40) and </t>
    </r>
    <r>
      <rPr>
        <i/>
        <sz val="9"/>
        <color rgb="FF000000"/>
        <rFont val="Arial"/>
        <family val="2"/>
      </rPr>
      <t xml:space="preserve">Sustainability Fact Book 2025 </t>
    </r>
    <r>
      <rPr>
        <sz val="9"/>
        <color rgb="FF000000"/>
        <rFont val="Arial"/>
        <family val="2"/>
      </rPr>
      <t xml:space="preserve">(this document) - Health &amp; safety 
(3) Potential fatal incident rates are available in </t>
    </r>
    <r>
      <rPr>
        <i/>
        <sz val="9"/>
        <color rgb="FF000000"/>
        <rFont val="Arial"/>
        <family val="2"/>
      </rPr>
      <t>Sustainability Fact Book 2025</t>
    </r>
    <r>
      <rPr>
        <sz val="9"/>
        <color rgb="FF000000"/>
        <rFont val="Arial"/>
        <family val="2"/>
      </rPr>
      <t xml:space="preserve"> (this document) - Health &amp; Safety</t>
    </r>
  </si>
  <si>
    <t>Business ethics and transparency</t>
  </si>
  <si>
    <t>EM-MM-510a.1.</t>
  </si>
  <si>
    <t>Description of the management system for prevention of corruption and bribery throughout the value chain</t>
  </si>
  <si>
    <r>
      <t xml:space="preserve">•  Sustainability - Ethics and compliance: riotinto.com/en/sustainability/ethics-compliance/transparency
•  Sustainability - Value chain (Know your supplier and Know your customer): riotinto.com/en/sustainability/ethics-compliance/value-chain
</t>
    </r>
    <r>
      <rPr>
        <sz val="9"/>
        <color theme="1"/>
        <rFont val="Arial"/>
        <family val="2"/>
      </rPr>
      <t xml:space="preserve">•  </t>
    </r>
    <r>
      <rPr>
        <i/>
        <sz val="9"/>
        <color theme="1"/>
        <rFont val="Arial"/>
        <family val="2"/>
      </rPr>
      <t>Sustainability Fact Book 2025</t>
    </r>
    <r>
      <rPr>
        <sz val="9"/>
        <color theme="1"/>
        <rFont val="Arial"/>
        <family val="2"/>
      </rPr>
      <t xml:space="preserve"> (this document) - Governance
•  Rio Tinto </t>
    </r>
    <r>
      <rPr>
        <i/>
        <sz val="9"/>
        <color theme="1"/>
        <rFont val="Arial"/>
        <family val="2"/>
      </rPr>
      <t>Supplier Code of Conduc</t>
    </r>
    <r>
      <rPr>
        <sz val="9"/>
        <color theme="1"/>
        <rFont val="Arial"/>
        <family val="2"/>
      </rPr>
      <t xml:space="preserve">t: riotinto.com/-/media/Content/Documents/Sustainability/Corporate-policies/RT-Supplier-code-of-conduct.pdf
•  </t>
    </r>
    <r>
      <rPr>
        <i/>
        <sz val="9"/>
        <color theme="1"/>
        <rFont val="Arial"/>
        <family val="2"/>
      </rPr>
      <t>The Way We Work</t>
    </r>
    <r>
      <rPr>
        <sz val="9"/>
        <color theme="1"/>
        <rFont val="Arial"/>
        <family val="2"/>
      </rPr>
      <t xml:space="preserve"> - riotinto.com/-/media/Content/Documents/Sustainability/Corporate-policies/RT-The-way-we-work-EN.pdf
•  </t>
    </r>
    <r>
      <rPr>
        <i/>
        <sz val="9"/>
        <color theme="1"/>
        <rFont val="Arial"/>
        <family val="2"/>
      </rPr>
      <t>Business Integrity Standard</t>
    </r>
    <r>
      <rPr>
        <sz val="9"/>
        <color theme="1"/>
        <rFont val="Arial"/>
        <family val="2"/>
      </rPr>
      <t xml:space="preserve"> - riotinto.com/-/media/content/documents/sustainability/corporate-policies/business-integrity-standard/rt-business-integrity-standard.pdf
•  </t>
    </r>
    <r>
      <rPr>
        <i/>
        <sz val="9"/>
        <color theme="1"/>
        <rFont val="Arial"/>
        <family val="2"/>
      </rPr>
      <t>myVoice Standard</t>
    </r>
    <r>
      <rPr>
        <sz val="9"/>
        <color theme="1"/>
        <rFont val="Arial"/>
        <family val="2"/>
      </rPr>
      <t xml:space="preserve"> - riotinto.com/-/media/content/documents/sustainability/corporate-policies/myvoice-standard.pdf</t>
    </r>
  </si>
  <si>
    <t>EM-MM-510a.2.</t>
  </si>
  <si>
    <t>Production in countries that have the 20 lowest rankings in Transparency International’s Corruption Perception Index</t>
  </si>
  <si>
    <t>Rio Tinto has no production in the countries that have the 20 lowest rankings in Transparency International’s Corruption Perception Index.</t>
  </si>
  <si>
    <t>Activity metrics</t>
  </si>
  <si>
    <t>EM-MM-000.A</t>
  </si>
  <si>
    <t>Production of (1) metal ores and (2) finished metal products</t>
  </si>
  <si>
    <r>
      <rPr>
        <i/>
        <sz val="9"/>
        <color rgb="FF000000"/>
        <rFont val="Arial"/>
        <family val="2"/>
      </rPr>
      <t>Annual Report 2025</t>
    </r>
    <r>
      <rPr>
        <sz val="9"/>
        <color rgb="FF000000"/>
        <rFont val="Arial"/>
        <family val="2"/>
      </rPr>
      <t xml:space="preserve"> - Metals and Mineral Production (pages 276-325)</t>
    </r>
  </si>
  <si>
    <t>EM-MM-000.B</t>
  </si>
  <si>
    <t>Total number of employees, percentage contractors</t>
  </si>
  <si>
    <r>
      <rPr>
        <i/>
        <sz val="9"/>
        <color rgb="FF000000"/>
        <rFont val="Arial"/>
        <family val="2"/>
      </rPr>
      <t>Sustainability Fact Book 2025</t>
    </r>
    <r>
      <rPr>
        <sz val="9"/>
        <color rgb="FF000000"/>
        <rFont val="Arial"/>
        <family val="2"/>
      </rPr>
      <t xml:space="preserve"> (this document) - People</t>
    </r>
  </si>
  <si>
    <t xml:space="preserve">United Nations Global Compact Communication on Progress (CoP) </t>
  </si>
  <si>
    <t xml:space="preserve">Rio Tinto has supported the United Nations Global Compact (UNGC) since its inception more than 20 years ago. We value the UNGC’s leadership in promoting the private sector’s contribution to realisation of the United Nations Sustainable Development Goals (UN SDGs) and addressing climate change. We reviewed our approach to the UN SDGs to identify how we can work more effectively with governments, civil society and others to pursue meaningful impact on development. We decided to primarily focus on the two lead goals – SDG 12 (responsible consumption and production) and SDG 8 (decent work and economic growth) – that we feel are most aligned to operating our business responsibly and where we can make our greatest impact. 
Our latest UNGC CoP submission is published under Rio Tinto's company profile on the UNGC website: unglobalcompact.org/what-is-gc/participants.
For more information on how we are supporting and implementing the 10 principles of the UNGC, refer to the table below.
</t>
  </si>
  <si>
    <t>Criterion</t>
  </si>
  <si>
    <t>Our implementation</t>
  </si>
  <si>
    <t>Principle 1: Businesses should support and respect the protection of internationally proclaimed human rights.
Principle 2: Make sure that they are not complicit in human rights abuses.</t>
  </si>
  <si>
    <t xml:space="preserve">Human Rights Policy </t>
  </si>
  <si>
    <t>Why Human Rights Matter</t>
  </si>
  <si>
    <t>Statement on the role of civil society organisations</t>
  </si>
  <si>
    <t xml:space="preserve">Supplier Code of Conduct </t>
  </si>
  <si>
    <t xml:space="preserve">Sustainable procurement </t>
  </si>
  <si>
    <t>Voluntary Principles on Security and Human Rights Report</t>
  </si>
  <si>
    <t>Our approach to communities and social performance</t>
  </si>
  <si>
    <t>Why gender matters</t>
  </si>
  <si>
    <t>Rio Tinto Sustainability Committee Terms of reference</t>
  </si>
  <si>
    <t>myVoice Standard</t>
  </si>
  <si>
    <t>Labour</t>
  </si>
  <si>
    <t>Principle 3: Business should uphold the freedom of association and the effective recognition of the right to collective bargaining.
Principle 4: The elimination of all forms of forced and compulsory labour.
Principle 5: The effective abolition of child labour.
Principle 6: The elimination of discrimination in respect of employment and occupation.</t>
  </si>
  <si>
    <t>Principle 7: Businesses should support a precautionary approach to environmental challenges.
Principle 8: Undertake initiatives to promote greater environmental responsibility.
Principle 9: Encourage the development and diffusion of environmentally friendly technologies.</t>
  </si>
  <si>
    <r>
      <rPr>
        <u/>
        <sz val="9"/>
        <rFont val="Arial"/>
        <family val="2"/>
      </rPr>
      <t xml:space="preserve">Governance report in the </t>
    </r>
    <r>
      <rPr>
        <i/>
        <u/>
        <sz val="9"/>
        <rFont val="Arial"/>
        <family val="2"/>
      </rPr>
      <t xml:space="preserve">Annual Report  </t>
    </r>
  </si>
  <si>
    <t>Rio Tinto Management System Standard</t>
  </si>
  <si>
    <t>Principle 10: Businesses should work against corruption in all its forms, including extortion and bribery.</t>
  </si>
  <si>
    <r>
      <rPr>
        <u/>
        <sz val="9"/>
        <rFont val="Arial"/>
        <family val="2"/>
      </rPr>
      <t>Governance report in the</t>
    </r>
    <r>
      <rPr>
        <i/>
        <u/>
        <sz val="9"/>
        <rFont val="Arial"/>
        <family val="2"/>
      </rPr>
      <t xml:space="preserve"> Annual Report  </t>
    </r>
  </si>
  <si>
    <r>
      <rPr>
        <u/>
        <sz val="9"/>
        <rFont val="Arial"/>
        <family val="2"/>
      </rPr>
      <t>Directors' report in the</t>
    </r>
    <r>
      <rPr>
        <i/>
        <u/>
        <sz val="9"/>
        <rFont val="Arial"/>
        <family val="2"/>
      </rPr>
      <t xml:space="preserve"> Annual Report </t>
    </r>
  </si>
  <si>
    <t>Principal Adverse Impacts (PAI) summary</t>
  </si>
  <si>
    <t>Mandatory indicators</t>
  </si>
  <si>
    <t>Description</t>
  </si>
  <si>
    <t xml:space="preserve">Reporting units </t>
  </si>
  <si>
    <t>Performance</t>
  </si>
  <si>
    <r>
      <t>Mt CO</t>
    </r>
    <r>
      <rPr>
        <vertAlign val="subscript"/>
        <sz val="9"/>
        <color rgb="FF000000"/>
        <rFont val="Arial"/>
        <family val="2"/>
      </rPr>
      <t>2</t>
    </r>
    <r>
      <rPr>
        <sz val="9"/>
        <color rgb="FF000000"/>
        <rFont val="Arial"/>
        <family val="2"/>
      </rPr>
      <t>e</t>
    </r>
  </si>
  <si>
    <t>Sustainability Fact Book 2025</t>
  </si>
  <si>
    <t>Scope 2 GHG emissions (market based)</t>
  </si>
  <si>
    <t>Exposure to companies active in the fossil fuel sector</t>
  </si>
  <si>
    <t>Active in fossil fuel sector? (y/n)</t>
  </si>
  <si>
    <t>y/n</t>
  </si>
  <si>
    <t>N</t>
  </si>
  <si>
    <t>Share of non-renewable energy consumption and production</t>
  </si>
  <si>
    <t>% of non-renewable energy consumption &amp; production (of total energy consumption)</t>
  </si>
  <si>
    <t xml:space="preserve">Percent </t>
  </si>
  <si>
    <t xml:space="preserve">64% of the total energy consumption comes from non-renewable sources while 77% of electricity we use is from renewable sources - (equity basis) </t>
  </si>
  <si>
    <t>Energy consumption intensity per high impact climate sector</t>
  </si>
  <si>
    <t>Energy consumption in GWh per million EURO of revenue</t>
  </si>
  <si>
    <t xml:space="preserve">Intensity </t>
  </si>
  <si>
    <t>We do not capture this data</t>
  </si>
  <si>
    <t>Activities negatively affecting biodiversity sensitive areas</t>
  </si>
  <si>
    <t>Site/operations located in or near to biodiversity-sensitive areas where activities negatively affect those areas? (y/n)</t>
  </si>
  <si>
    <t>Y</t>
  </si>
  <si>
    <t>Emissions to water</t>
  </si>
  <si>
    <t>Tonnes of emissions to water</t>
  </si>
  <si>
    <t>Metric tonnes</t>
  </si>
  <si>
    <t>Waste</t>
  </si>
  <si>
    <t>Hazardous waste and non hazardous mineral waste</t>
  </si>
  <si>
    <t>Tonnes of hazardous mineral waste</t>
  </si>
  <si>
    <t>Million tonnes</t>
  </si>
  <si>
    <t>Tonnes of non-hazardous mineral waste</t>
  </si>
  <si>
    <t>Social and employee matters</t>
  </si>
  <si>
    <t>Violations of United Nations Global Compact (UNGC) principles and Organisation for Economic Cooperation and Development (OECD) Guidelines for Multinational Enterprises</t>
  </si>
  <si>
    <t>Violations of UNGC principles or OECD Guidelines for Multinational Enterprises (y/n)</t>
  </si>
  <si>
    <t>Annual Report 2025
Sustainability Fact Book 2025</t>
  </si>
  <si>
    <t>Lack of processes and compliance mechanisms to monitor compliance with UN Global Compact principles and OECD Guidelines for Multinational Enterprises</t>
  </si>
  <si>
    <t>Policies to monitor compliance with UNGC principles or OECD Guidelines for Multinational Enterprises (y/n)</t>
  </si>
  <si>
    <t>Unadjusted gender pay gap</t>
  </si>
  <si>
    <t>Gender pay gap</t>
  </si>
  <si>
    <t>Ratio</t>
  </si>
  <si>
    <t>Board gender diversity</t>
  </si>
  <si>
    <t>% of female Board members</t>
  </si>
  <si>
    <t>Exposure to controversial weapons (anti-personnel mines, cluster munitions, chemical weapons and biological weapons)</t>
  </si>
  <si>
    <t>Involved in controversial weapons? (y/n)</t>
  </si>
  <si>
    <t>2. Consolidated sales revenue by product, as defined within Consolidated sales revenue by product on page 181 of our 2025 Annual Report, include 100% of subsidiaries’ consolidated sales revenue and Rio Tinto’s share of the consolidated sales revenue of joint operations but exclude equity accounted units. The product analysis above does not include certain other products and freight services disclosed in note 6 on page 181 of our 2025 Annual Report, which are not considered material.</t>
  </si>
  <si>
    <t>1. Production figures are measured according to Rio Tinto's ownership % share of each site. For further details on the % share, see pages 276-277 of our 2025 Annual Report where these have been highlighted.</t>
  </si>
  <si>
    <t>Guidance not provided</t>
  </si>
  <si>
    <t xml:space="preserve">Organisations should provide the following information:
	– A description of what they consider to be the relevant short-, medium-, and long-term time horizons, taking into consideration the useful life of the organisation’s assets or infrastructure and the fact that climate-related issues often manifest themselves over the medium and longer terms.
	– A description of the specific climate-related issues potentially arising in each time horizon (short, medium, and long term) that could have a material financial impact on the organisation.
	– A description of the process(es) used to determine which risks and opportunities could have a material financial impact on the organisation.
Organisations should consider providing a description of their risks and opportunities by sector/geography, as appropriate.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</si>
</sst>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3" formatCode="_-* #,##0.00_-;\-* #,##0.00_-;_-* &quot;-&quot;??_-;_-@_-"/>
    <numFmt numFmtId="164" formatCode="_-&quot;£&quot;* #,##0.00_-;\-&quot;£&quot;* #,##0.00_-;_-&quot;£&quot;* &quot;-&quot;??_-;_-@_-"/>
    <numFmt numFmtId="165" formatCode="#0.0;&quot;-&quot;#0.0;#0.0;_(@_)"/>
    <numFmt numFmtId="166" formatCode="#,##0.0;&quot;-&quot;#,##0.0;#,##0.0;_(@_)"/>
    <numFmt numFmtId="167" formatCode="#,##0;&quot;-&quot;#,##0;#,##0;_(@_)"/>
    <numFmt numFmtId="168" formatCode="* #0;* \(#0\);* &quot;—&quot;;_(@_)"/>
    <numFmt numFmtId="169" formatCode="#,##0,;&quot;-&quot;#,##0,;#,##0,;_(@_)"/>
    <numFmt numFmtId="170" formatCode="#,##0.00;&quot;-&quot;#,##0.00;#,##0.00;_(@_)"/>
    <numFmt numFmtId="171" formatCode="* #,##0.00;* \(#,##0.00\);* &quot;—&quot;;_(@_)"/>
    <numFmt numFmtId="172" formatCode="#0_)%;\(#0\)%;&quot;—&quot;_)\%;_(@_)"/>
    <numFmt numFmtId="173" formatCode="#0%;&quot;-&quot;#0%;#0%;_(@_)"/>
    <numFmt numFmtId="174" formatCode="#0.0_)%;\(#0.0\)%;&quot;—&quot;_)\%;_(@_)"/>
    <numFmt numFmtId="175" formatCode="#0.0_)%;\(#0.0\)%;#0.0_)%;_(@_)"/>
    <numFmt numFmtId="176" formatCode="#0;&quot;-&quot;#0;#0;_(@_)"/>
    <numFmt numFmtId="177" formatCode="#,##0,,;&quot;-&quot;#,##0,,;#,##0,,;_(@_)"/>
    <numFmt numFmtId="178" formatCode="#,##0.00;\(#,##0.00\);&quot;—&quot;;_(@_)"/>
    <numFmt numFmtId="179" formatCode="* #,##0,;* \(#,##0,\);* &quot;—&quot;;_(@_)"/>
    <numFmt numFmtId="180" formatCode="* #,##0.00;* &quot;-&quot;#,##0.00;* &quot;-&quot;;_(@_)"/>
    <numFmt numFmtId="181" formatCode="#0_)%;\(#0\)%;#0_)%;_(@_)"/>
    <numFmt numFmtId="182" formatCode="#0.0%;&quot;-&quot;#0.0%;&quot;—&quot;\%;_(@_)"/>
    <numFmt numFmtId="183" formatCode="d/m/yyyy"/>
    <numFmt numFmtId="184" formatCode="* #,##0.0;* \(#,##0.0\);* &quot;—&quot;;_(@_)"/>
    <numFmt numFmtId="185" formatCode="#,##0.#######################;\(#,##0.#######################\);&quot;—&quot;;_(@_)"/>
    <numFmt numFmtId="186" formatCode="0.0%"/>
    <numFmt numFmtId="187" formatCode="0.0"/>
    <numFmt numFmtId="188" formatCode="#,##0.000;&quot;-&quot;#,##0.000;#,##0.000;_(@_)"/>
    <numFmt numFmtId="189" formatCode="_-* #,##0_-;\-* #,##0_-;_-* &quot;-&quot;??_-;_-@_-"/>
    <numFmt numFmtId="190" formatCode="#0.00;&quot;-&quot;#0.00;#0.00;_(@_)"/>
    <numFmt numFmtId="191" formatCode="#,##0.0"/>
    <numFmt numFmtId="192" formatCode="#,##0.000000"/>
  </numFmts>
  <fonts count="182">
    <font>
      <sz val="10"/>
      <name val="Arial"/>
    </font>
    <font>
      <sz val="11"/>
      <color theme="1"/>
      <name val="Arial"/>
      <family val="2"/>
      <scheme val="minor"/>
    </font>
    <font>
      <sz val="11"/>
      <color theme="1"/>
      <name val="Arial"/>
      <family val="2"/>
      <scheme val="minor"/>
    </font>
    <font>
      <sz val="11"/>
      <color theme="1"/>
      <name val="Arial"/>
      <family val="2"/>
      <scheme val="minor"/>
    </font>
    <font>
      <sz val="10"/>
      <color rgb="FF000000"/>
      <name val="Arial"/>
      <family val="2"/>
    </font>
    <font>
      <sz val="12"/>
      <color rgb="FF000000"/>
      <name val="Arial"/>
      <family val="2"/>
    </font>
    <font>
      <b/>
      <sz val="18"/>
      <color rgb="FF000000"/>
      <name val="Arial"/>
      <family val="2"/>
    </font>
    <font>
      <sz val="8"/>
      <color rgb="FF000000"/>
      <name val="Arial"/>
      <family val="2"/>
    </font>
    <font>
      <b/>
      <sz val="16"/>
      <color rgb="FF000000"/>
      <name val="Arial"/>
      <family val="2"/>
    </font>
    <font>
      <sz val="14"/>
      <color rgb="FF000000"/>
      <name val="Arial"/>
      <family val="2"/>
    </font>
    <font>
      <b/>
      <sz val="11"/>
      <color rgb="FFFFFFFF"/>
      <name val="Arial"/>
      <family val="2"/>
    </font>
    <font>
      <sz val="9"/>
      <color rgb="FF000000"/>
      <name val="Arial"/>
      <family val="2"/>
    </font>
    <font>
      <sz val="9"/>
      <color rgb="FFFFFFFF"/>
      <name val="Arial"/>
      <family val="2"/>
    </font>
    <font>
      <b/>
      <sz val="9"/>
      <color rgb="FF000000"/>
      <name val="Arial"/>
      <family val="2"/>
    </font>
    <font>
      <sz val="10"/>
      <name val="Arial"/>
      <family val="2"/>
    </font>
    <font>
      <sz val="7"/>
      <color rgb="FF000000"/>
      <name val="Arial"/>
      <family val="2"/>
    </font>
    <font>
      <b/>
      <sz val="9"/>
      <color rgb="FFFF0000"/>
      <name val="Arial"/>
      <family val="2"/>
    </font>
    <font>
      <b/>
      <sz val="9"/>
      <color rgb="FFFFFFFF"/>
      <name val="Arial"/>
      <family val="2"/>
    </font>
    <font>
      <b/>
      <sz val="7"/>
      <color rgb="FFFFFFFF"/>
      <name val="Arial"/>
      <family val="2"/>
    </font>
    <font>
      <b/>
      <sz val="10"/>
      <color rgb="FF001B39"/>
      <name val="Arial"/>
      <family val="2"/>
    </font>
    <font>
      <b/>
      <sz val="8"/>
      <color rgb="FF000000"/>
      <name val="Arial"/>
      <family val="2"/>
    </font>
    <font>
      <b/>
      <sz val="10"/>
      <color rgb="FF000000"/>
      <name val="Arial"/>
      <family val="2"/>
    </font>
    <font>
      <b/>
      <sz val="7"/>
      <color rgb="FF000000"/>
      <name val="Arial"/>
      <family val="2"/>
    </font>
    <font>
      <b/>
      <sz val="11"/>
      <color rgb="FF000000"/>
      <name val="Arial"/>
      <family val="2"/>
    </font>
    <font>
      <sz val="11"/>
      <color rgb="FF000000"/>
      <name val="Arial"/>
      <family val="2"/>
    </font>
    <font>
      <b/>
      <sz val="12"/>
      <color rgb="FF000000"/>
      <name val="Arial"/>
      <family val="2"/>
    </font>
    <font>
      <b/>
      <sz val="10"/>
      <color rgb="FFE7E6E6"/>
      <name val="Arial"/>
      <family val="2"/>
    </font>
    <font>
      <i/>
      <sz val="7"/>
      <color rgb="FF000000"/>
      <name val="Calibri"/>
      <family val="2"/>
    </font>
    <font>
      <sz val="6"/>
      <color rgb="FF000000"/>
      <name val="Arial"/>
      <family val="2"/>
    </font>
    <font>
      <sz val="11"/>
      <color rgb="FF000000"/>
      <name val="Calibri"/>
      <family val="2"/>
    </font>
    <font>
      <i/>
      <sz val="8"/>
      <color rgb="FF000000"/>
      <name val="Arial"/>
      <family val="2"/>
    </font>
    <font>
      <i/>
      <sz val="7"/>
      <color rgb="FF000000"/>
      <name val="Arial"/>
      <family val="2"/>
    </font>
    <font>
      <sz val="7"/>
      <color rgb="FF000000"/>
      <name val="Calibri"/>
      <family val="2"/>
    </font>
    <font>
      <b/>
      <sz val="7"/>
      <color rgb="FF000000"/>
      <name val="Calibri"/>
      <family val="2"/>
    </font>
    <font>
      <b/>
      <sz val="9"/>
      <color rgb="FF00386D"/>
      <name val="Arial"/>
      <family val="2"/>
    </font>
    <font>
      <sz val="10"/>
      <color rgb="FF00386D"/>
      <name val="Arial"/>
      <family val="2"/>
    </font>
    <font>
      <b/>
      <sz val="10"/>
      <color rgb="FFFFFFFF"/>
      <name val="Arial"/>
      <family val="2"/>
    </font>
    <font>
      <sz val="10"/>
      <color rgb="FFFFFFFF"/>
      <name val="Arial"/>
      <family val="2"/>
    </font>
    <font>
      <sz val="18"/>
      <color rgb="FF000000"/>
      <name val="Arial"/>
      <family val="2"/>
    </font>
    <font>
      <sz val="10"/>
      <color rgb="FF00386D"/>
      <name val="Calibri Light"/>
      <family val="2"/>
    </font>
    <font>
      <b/>
      <sz val="7"/>
      <color rgb="FF00386D"/>
      <name val="Calibri Light"/>
      <family val="2"/>
    </font>
    <font>
      <b/>
      <sz val="9"/>
      <color rgb="FF00386D"/>
      <name val="Calibri Light"/>
      <family val="2"/>
    </font>
    <font>
      <b/>
      <sz val="11"/>
      <color rgb="FF001F3B"/>
      <name val="Arial"/>
      <family val="2"/>
    </font>
    <font>
      <sz val="10"/>
      <color rgb="FF70AD47"/>
      <name val="Calibri Light"/>
      <family val="2"/>
    </font>
    <font>
      <sz val="10"/>
      <color rgb="FF000000"/>
      <name val="Calibri Light"/>
      <family val="2"/>
    </font>
    <font>
      <u/>
      <sz val="7"/>
      <color rgb="FF000000"/>
      <name val="Arial"/>
      <family val="2"/>
    </font>
    <font>
      <sz val="7"/>
      <color rgb="FF000000"/>
      <name val="Calibri Light"/>
      <family val="2"/>
    </font>
    <font>
      <sz val="8"/>
      <color rgb="FF000000"/>
      <name val="Calibri"/>
      <family val="2"/>
    </font>
    <font>
      <b/>
      <sz val="10"/>
      <name val="Arial"/>
      <family val="2"/>
    </font>
    <font>
      <sz val="18"/>
      <color rgb="FF001B39"/>
      <name val="Wingdings"/>
      <charset val="2"/>
    </font>
    <font>
      <sz val="18"/>
      <color rgb="FF001B39"/>
      <name val="Arial"/>
      <family val="2"/>
    </font>
    <font>
      <sz val="18"/>
      <color rgb="FF001B39"/>
      <name val="Wingdings 2"/>
      <family val="1"/>
      <charset val="2"/>
    </font>
    <font>
      <sz val="18"/>
      <color rgb="FFB6B6B6"/>
      <name val="Wingdings"/>
      <charset val="2"/>
    </font>
    <font>
      <sz val="7"/>
      <color rgb="FFB6B6B6"/>
      <name val="Calibri Light"/>
      <family val="2"/>
    </font>
    <font>
      <sz val="18"/>
      <color rgb="FFB6B6B6"/>
      <name val="Arial"/>
      <family val="2"/>
    </font>
    <font>
      <sz val="18"/>
      <color rgb="FFB6B6B6"/>
      <name val="Wingdings 2"/>
      <family val="1"/>
      <charset val="2"/>
    </font>
    <font>
      <sz val="18"/>
      <color rgb="FF000000"/>
      <name val="Wingdings"/>
      <charset val="2"/>
    </font>
    <font>
      <sz val="18"/>
      <color rgb="FF000000"/>
      <name val="Wingdings 2"/>
      <family val="1"/>
      <charset val="2"/>
    </font>
    <font>
      <i/>
      <sz val="9"/>
      <color rgb="FF000000"/>
      <name val="Arial"/>
      <family val="2"/>
    </font>
    <font>
      <vertAlign val="subscript"/>
      <sz val="9"/>
      <color rgb="FF000000"/>
      <name val="Arial"/>
      <family val="2"/>
    </font>
    <font>
      <b/>
      <vertAlign val="superscript"/>
      <sz val="9"/>
      <color rgb="FF000000"/>
      <name val="Arial"/>
      <family val="2"/>
    </font>
    <font>
      <vertAlign val="superscript"/>
      <sz val="9"/>
      <color rgb="FF000000"/>
      <name val="Arial"/>
      <family val="2"/>
    </font>
    <font>
      <i/>
      <sz val="10"/>
      <color rgb="FF000000"/>
      <name val="Arial"/>
      <family val="2"/>
    </font>
    <font>
      <b/>
      <vertAlign val="superscript"/>
      <sz val="11"/>
      <color rgb="FF000000"/>
      <name val="Arial"/>
      <family val="2"/>
    </font>
    <font>
      <vertAlign val="subscript"/>
      <sz val="10"/>
      <color rgb="FF000000"/>
      <name val="Arial"/>
      <family val="2"/>
    </font>
    <font>
      <sz val="8"/>
      <name val="Arial"/>
      <family val="2"/>
    </font>
    <font>
      <i/>
      <sz val="10"/>
      <name val="Arial"/>
      <family val="2"/>
    </font>
    <font>
      <sz val="8"/>
      <name val="Arial"/>
      <family val="2"/>
    </font>
    <font>
      <sz val="9"/>
      <color theme="0"/>
      <name val="Arial"/>
      <family val="2"/>
    </font>
    <font>
      <u/>
      <sz val="7"/>
      <color theme="1"/>
      <name val="Arial"/>
      <family val="2"/>
    </font>
    <font>
      <sz val="9"/>
      <color rgb="FF000000"/>
      <name val="Arial"/>
      <family val="2"/>
      <charset val="128"/>
    </font>
    <font>
      <sz val="9"/>
      <color rgb="FF000000"/>
      <name val="Calibri Light"/>
      <family val="2"/>
      <charset val="128"/>
    </font>
    <font>
      <u/>
      <sz val="9"/>
      <color rgb="FF000000"/>
      <name val="Arial"/>
      <family val="2"/>
      <charset val="128"/>
    </font>
    <font>
      <sz val="9"/>
      <name val="Arial"/>
      <family val="2"/>
      <charset val="128"/>
    </font>
    <font>
      <u/>
      <sz val="9"/>
      <color rgb="FF000000"/>
      <name val="Calibri Light"/>
      <family val="2"/>
      <charset val="128"/>
    </font>
    <font>
      <sz val="9"/>
      <name val="Arial"/>
      <family val="2"/>
    </font>
    <font>
      <sz val="9"/>
      <color rgb="FFFF0000"/>
      <name val="Arial"/>
      <family val="2"/>
    </font>
    <font>
      <sz val="8"/>
      <color rgb="FFFF0000"/>
      <name val="Arial"/>
      <family val="2"/>
    </font>
    <font>
      <sz val="10"/>
      <color rgb="FFFF0000"/>
      <name val="Arial"/>
      <family val="2"/>
    </font>
    <font>
      <vertAlign val="superscript"/>
      <sz val="9"/>
      <name val="Arial"/>
      <family val="2"/>
    </font>
    <font>
      <sz val="18"/>
      <name val="Wingdings"/>
      <charset val="2"/>
    </font>
    <font>
      <sz val="18"/>
      <name val="Wingdings 2"/>
      <family val="1"/>
      <charset val="2"/>
    </font>
    <font>
      <sz val="18"/>
      <name val="Arial"/>
      <family val="2"/>
    </font>
    <font>
      <sz val="7"/>
      <name val="Aptos Display"/>
      <family val="2"/>
    </font>
    <font>
      <sz val="10"/>
      <name val="Aptos Display"/>
      <family val="2"/>
    </font>
    <font>
      <sz val="7"/>
      <color rgb="FF000000"/>
      <name val="Aptos Display"/>
      <family val="2"/>
    </font>
    <font>
      <sz val="7"/>
      <name val="Arial"/>
      <family val="2"/>
    </font>
    <font>
      <b/>
      <sz val="9"/>
      <name val="Arial"/>
      <family val="2"/>
    </font>
    <font>
      <sz val="8"/>
      <name val="Arial"/>
      <family val="2"/>
    </font>
    <font>
      <b/>
      <sz val="12"/>
      <color rgb="FF4A1225"/>
      <name val="Arial"/>
      <family val="2"/>
    </font>
    <font>
      <b/>
      <sz val="11"/>
      <color rgb="FF4A1225"/>
      <name val="Arial"/>
      <family val="2"/>
    </font>
    <font>
      <b/>
      <sz val="9"/>
      <color theme="0"/>
      <name val="Arial"/>
      <family val="2"/>
    </font>
    <font>
      <b/>
      <sz val="9"/>
      <color rgb="FF4A1225"/>
      <name val="Arial"/>
      <family val="2"/>
    </font>
    <font>
      <sz val="11"/>
      <color rgb="FF000000"/>
      <name val="Aptos Narrow"/>
      <family val="2"/>
    </font>
    <font>
      <sz val="7"/>
      <name val="Arial Black"/>
      <family val="2"/>
    </font>
    <font>
      <sz val="6"/>
      <name val="Arial"/>
      <family val="2"/>
      <scheme val="minor"/>
    </font>
    <font>
      <b/>
      <sz val="7"/>
      <name val="Arial"/>
      <family val="2"/>
    </font>
    <font>
      <vertAlign val="superscript"/>
      <sz val="18"/>
      <name val="Arial"/>
      <family val="2"/>
    </font>
    <font>
      <b/>
      <sz val="7"/>
      <color rgb="FFFF0000"/>
      <name val="Arial"/>
      <family val="2"/>
    </font>
    <font>
      <sz val="10"/>
      <name val="Arial"/>
      <family val="2"/>
    </font>
    <font>
      <sz val="9"/>
      <color theme="1" tint="0.499984740745262"/>
      <name val="Arial"/>
      <family val="2"/>
    </font>
    <font>
      <i/>
      <sz val="9"/>
      <name val="Arial"/>
      <family val="2"/>
    </font>
    <font>
      <sz val="10"/>
      <color theme="0" tint="-0.34998626667073579"/>
      <name val="Arial"/>
      <family val="2"/>
    </font>
    <font>
      <i/>
      <sz val="8"/>
      <name val="Arial"/>
      <family val="2"/>
    </font>
    <font>
      <vertAlign val="subscript"/>
      <sz val="8"/>
      <name val="Arial"/>
      <family val="2"/>
    </font>
    <font>
      <sz val="10"/>
      <color theme="1"/>
      <name val="Arial"/>
      <family val="2"/>
    </font>
    <font>
      <vertAlign val="superscript"/>
      <sz val="8"/>
      <color rgb="FF000000"/>
      <name val="Arial"/>
      <family val="2"/>
    </font>
    <font>
      <sz val="8"/>
      <color theme="1"/>
      <name val="Arial"/>
      <family val="2"/>
    </font>
    <font>
      <b/>
      <sz val="9"/>
      <color theme="1"/>
      <name val="Arial"/>
      <family val="2"/>
    </font>
    <font>
      <sz val="9"/>
      <color theme="1"/>
      <name val="Arial"/>
      <family val="2"/>
    </font>
    <font>
      <sz val="16"/>
      <color rgb="FFB6B6B6"/>
      <name val="Wingdings 2"/>
      <family val="1"/>
      <charset val="2"/>
    </font>
    <font>
      <vertAlign val="superscript"/>
      <sz val="10"/>
      <name val="Arial"/>
      <family val="2"/>
    </font>
    <font>
      <i/>
      <sz val="9"/>
      <color theme="1"/>
      <name val="Arial"/>
      <family val="2"/>
    </font>
    <font>
      <strike/>
      <sz val="9"/>
      <color rgb="FFFF0000"/>
      <name val="Arial"/>
      <family val="2"/>
    </font>
    <font>
      <u/>
      <sz val="9"/>
      <color rgb="FFFF0000"/>
      <name val="Arial"/>
      <family val="2"/>
    </font>
    <font>
      <u/>
      <sz val="9"/>
      <color theme="1"/>
      <name val="Arial"/>
      <family val="2"/>
    </font>
    <font>
      <u/>
      <sz val="9"/>
      <color theme="1"/>
      <name val="Arial"/>
      <family val="2"/>
      <charset val="128"/>
    </font>
    <font>
      <b/>
      <i/>
      <sz val="10"/>
      <color theme="1"/>
      <name val="Arial"/>
      <family val="2"/>
      <scheme val="minor"/>
    </font>
    <font>
      <sz val="10"/>
      <color theme="1"/>
      <name val="Calibri"/>
      <family val="2"/>
    </font>
    <font>
      <sz val="10"/>
      <color theme="1"/>
      <name val="Arial"/>
      <family val="2"/>
      <scheme val="minor"/>
    </font>
    <font>
      <i/>
      <sz val="10"/>
      <color theme="1"/>
      <name val="Calibri"/>
      <family val="2"/>
    </font>
    <font>
      <i/>
      <sz val="10"/>
      <color theme="1"/>
      <name val="Arial"/>
      <family val="2"/>
      <scheme val="minor"/>
    </font>
    <font>
      <i/>
      <sz val="11"/>
      <color theme="1"/>
      <name val="Arial"/>
      <family val="2"/>
      <scheme val="minor"/>
    </font>
    <font>
      <b/>
      <sz val="10"/>
      <color theme="1"/>
      <name val="Arial"/>
      <family val="2"/>
      <scheme val="minor"/>
    </font>
    <font>
      <sz val="7"/>
      <color rgb="FFFFFFFF"/>
      <name val="Arial"/>
      <family val="2"/>
    </font>
    <font>
      <sz val="14"/>
      <color rgb="FF000000"/>
      <name val="Calibri"/>
      <family val="2"/>
    </font>
    <font>
      <b/>
      <sz val="11"/>
      <name val="Arial"/>
      <family val="2"/>
    </font>
    <font>
      <sz val="9"/>
      <color rgb="FF000000"/>
      <name val="Aptos Narrow"/>
      <family val="2"/>
    </font>
    <font>
      <b/>
      <sz val="12"/>
      <color theme="3"/>
      <name val="Arial"/>
      <family val="2"/>
    </font>
    <font>
      <b/>
      <sz val="10"/>
      <color theme="1"/>
      <name val="Arial"/>
      <family val="2"/>
    </font>
    <font>
      <u/>
      <sz val="10"/>
      <name val="Arial"/>
      <family val="2"/>
    </font>
    <font>
      <b/>
      <sz val="12"/>
      <name val="Arial"/>
      <family val="2"/>
    </font>
    <font>
      <b/>
      <sz val="12"/>
      <color theme="1"/>
      <name val="Arial"/>
      <family val="2"/>
    </font>
    <font>
      <b/>
      <vertAlign val="superscript"/>
      <sz val="12"/>
      <color theme="1"/>
      <name val="Arial"/>
      <family val="2"/>
    </font>
    <font>
      <b/>
      <sz val="11"/>
      <color theme="1"/>
      <name val="Arial"/>
      <family val="2"/>
    </font>
    <font>
      <b/>
      <sz val="8"/>
      <color theme="1"/>
      <name val="Arial"/>
      <family val="2"/>
    </font>
    <font>
      <b/>
      <sz val="10"/>
      <color theme="0"/>
      <name val="Arial"/>
      <family val="2"/>
    </font>
    <font>
      <sz val="10"/>
      <color theme="0"/>
      <name val="Arial"/>
      <family val="2"/>
    </font>
    <font>
      <vertAlign val="superscript"/>
      <sz val="10"/>
      <color theme="0"/>
      <name val="Arial"/>
      <family val="2"/>
    </font>
    <font>
      <b/>
      <sz val="11"/>
      <color theme="0"/>
      <name val="Arial"/>
      <family val="2"/>
    </font>
    <font>
      <b/>
      <vertAlign val="superscript"/>
      <sz val="10"/>
      <color theme="0"/>
      <name val="Arial"/>
      <family val="2"/>
    </font>
    <font>
      <b/>
      <vertAlign val="superscript"/>
      <sz val="9"/>
      <color theme="0"/>
      <name val="Arial"/>
      <family val="2"/>
    </font>
    <font>
      <b/>
      <vertAlign val="subscript"/>
      <sz val="10"/>
      <color theme="0"/>
      <name val="Arial"/>
      <family val="2"/>
    </font>
    <font>
      <vertAlign val="subscript"/>
      <sz val="10"/>
      <color theme="0"/>
      <name val="Arial"/>
      <family val="2"/>
    </font>
    <font>
      <b/>
      <vertAlign val="subscript"/>
      <sz val="11"/>
      <color theme="0"/>
      <name val="Arial"/>
      <family val="2"/>
    </font>
    <font>
      <b/>
      <vertAlign val="subscript"/>
      <sz val="9"/>
      <color theme="0"/>
      <name val="Arial"/>
      <family val="2"/>
    </font>
    <font>
      <b/>
      <sz val="9"/>
      <color theme="0"/>
      <name val="Arial (Body)"/>
    </font>
    <font>
      <sz val="9"/>
      <color theme="0"/>
      <name val="Arial (Body)"/>
    </font>
    <font>
      <i/>
      <sz val="9"/>
      <color theme="0"/>
      <name val="Arial (Body)"/>
    </font>
    <font>
      <b/>
      <sz val="8"/>
      <color rgb="FF3C3C3C"/>
      <name val="Arial"/>
      <family val="2"/>
    </font>
    <font>
      <vertAlign val="subscript"/>
      <sz val="9"/>
      <name val="Arial"/>
      <family val="2"/>
    </font>
    <font>
      <sz val="11"/>
      <color theme="1"/>
      <name val="Arial"/>
      <family val="2"/>
    </font>
    <font>
      <b/>
      <sz val="10"/>
      <color rgb="FF3C3C3C"/>
      <name val="Arial"/>
      <family val="2"/>
    </font>
    <font>
      <i/>
      <u/>
      <sz val="9"/>
      <name val="Arial"/>
      <family val="2"/>
      <charset val="128"/>
    </font>
    <font>
      <u/>
      <sz val="9"/>
      <name val="Arial"/>
      <family val="2"/>
      <charset val="128"/>
    </font>
    <font>
      <i/>
      <u/>
      <sz val="9"/>
      <name val="Arial"/>
      <family val="2"/>
    </font>
    <font>
      <sz val="9"/>
      <name val="Calibri Light"/>
      <family val="2"/>
      <charset val="128"/>
    </font>
    <font>
      <u/>
      <sz val="9"/>
      <name val="Arial"/>
      <family val="2"/>
    </font>
    <font>
      <sz val="9"/>
      <color theme="2" tint="-0.499984740745262"/>
      <name val="Arial"/>
      <family val="2"/>
    </font>
    <font>
      <strike/>
      <sz val="9"/>
      <color rgb="FF000000"/>
      <name val="Arial"/>
      <family val="2"/>
    </font>
    <font>
      <b/>
      <sz val="12"/>
      <color rgb="FF015A3C"/>
      <name val="Arial"/>
      <family val="2"/>
    </font>
    <font>
      <b/>
      <vertAlign val="superscript"/>
      <sz val="11"/>
      <color rgb="FFFFFFFF"/>
      <name val="Arial"/>
      <family val="2"/>
    </font>
    <font>
      <vertAlign val="superscript"/>
      <sz val="9"/>
      <color rgb="FFFFFFFF"/>
      <name val="Arial"/>
      <family val="2"/>
    </font>
    <font>
      <u/>
      <sz val="10"/>
      <color theme="10"/>
      <name val="Arial"/>
      <family val="2"/>
    </font>
    <font>
      <sz val="10"/>
      <color rgb="FF4A1225"/>
      <name val="Arial"/>
      <family val="2"/>
    </font>
    <font>
      <b/>
      <vertAlign val="superscript"/>
      <sz val="11"/>
      <color rgb="FF4A1225"/>
      <name val="Arial"/>
      <family val="2"/>
    </font>
    <font>
      <vertAlign val="superscript"/>
      <sz val="10"/>
      <color rgb="FFFFFFFF"/>
      <name val="Arial"/>
      <family val="2"/>
    </font>
    <font>
      <b/>
      <vertAlign val="superscript"/>
      <sz val="11"/>
      <name val="Arial"/>
      <family val="2"/>
    </font>
    <font>
      <b/>
      <vertAlign val="superscript"/>
      <sz val="11"/>
      <color theme="0"/>
      <name val="Arial"/>
      <family val="2"/>
    </font>
    <font>
      <b/>
      <vertAlign val="superscript"/>
      <sz val="9"/>
      <name val="Arial"/>
      <family val="2"/>
    </font>
    <font>
      <i/>
      <sz val="8"/>
      <color theme="1"/>
      <name val="Arial"/>
      <family val="2"/>
    </font>
    <font>
      <b/>
      <vertAlign val="subscript"/>
      <sz val="9"/>
      <color theme="1"/>
      <name val="Arial"/>
      <family val="2"/>
    </font>
    <font>
      <sz val="9"/>
      <name val="Arial"/>
      <family val="2"/>
    </font>
    <font>
      <sz val="9"/>
      <name val="AdelleSans"/>
      <charset val="1"/>
    </font>
    <font>
      <b/>
      <vertAlign val="superscript"/>
      <sz val="9"/>
      <color theme="1"/>
      <name val="Arial"/>
      <family val="2"/>
    </font>
    <font>
      <b/>
      <sz val="11"/>
      <color rgb="FF000000"/>
      <name val="Calibri"/>
      <family val="2"/>
    </font>
    <font>
      <vertAlign val="subscript"/>
      <sz val="10"/>
      <color theme="0"/>
      <name val="Calibri Light"/>
      <family val="2"/>
    </font>
    <font>
      <sz val="10"/>
      <color theme="0"/>
      <name val="Calibri Light"/>
      <family val="2"/>
    </font>
    <font>
      <sz val="8"/>
      <color rgb="FF000000"/>
      <name val="Aptos Narrow"/>
      <family val="2"/>
    </font>
    <font>
      <u/>
      <sz val="9"/>
      <color rgb="FF000000"/>
      <name val="Arial"/>
      <family val="2"/>
    </font>
    <font>
      <b/>
      <vertAlign val="subscript"/>
      <sz val="10"/>
      <color rgb="FFFFFFFF"/>
      <name val="Arial"/>
      <family val="2"/>
    </font>
    <font>
      <b/>
      <vertAlign val="superscript"/>
      <sz val="10"/>
      <color rgb="FFFFFFFF"/>
      <name val="Arial"/>
      <family val="2"/>
    </font>
  </fonts>
  <fills count="2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FF"/>
        <bgColor rgb="FF000000"/>
      </patternFill>
    </fill>
    <fill>
      <patternFill patternType="solid">
        <fgColor rgb="FFB3684D"/>
      </patternFill>
    </fill>
    <fill>
      <patternFill patternType="solid">
        <fgColor rgb="FF968D89"/>
      </patternFill>
    </fill>
    <fill>
      <patternFill patternType="solid">
        <fgColor rgb="FFEAE8E9"/>
      </patternFill>
    </fill>
    <fill>
      <patternFill patternType="solid">
        <fgColor rgb="FFD4A962"/>
      </patternFill>
    </fill>
    <fill>
      <patternFill patternType="solid">
        <fgColor rgb="FFF1F0ED"/>
      </patternFill>
    </fill>
    <fill>
      <patternFill patternType="solid">
        <fgColor rgb="FF5E6B79"/>
      </patternFill>
    </fill>
    <fill>
      <patternFill patternType="solid">
        <fgColor theme="0" tint="-4.9989318521683403E-2"/>
        <bgColor indexed="64"/>
      </patternFill>
    </fill>
    <fill>
      <patternFill patternType="solid">
        <fgColor rgb="FFEAE8E9"/>
        <bgColor indexed="64"/>
      </patternFill>
    </fill>
    <fill>
      <patternFill patternType="solid">
        <fgColor theme="0"/>
        <bgColor rgb="FF000000"/>
      </patternFill>
    </fill>
    <fill>
      <patternFill patternType="solid">
        <fgColor rgb="FFE9E9ED"/>
        <bgColor theme="0" tint="-4.9989318521683403E-2"/>
      </patternFill>
    </fill>
    <fill>
      <patternFill patternType="solid">
        <fgColor rgb="FFE9E9ED"/>
        <bgColor indexed="64"/>
      </patternFill>
    </fill>
    <fill>
      <patternFill patternType="solid">
        <fgColor rgb="FF7C716B"/>
        <bgColor theme="0" tint="-4.9989318521683403E-2"/>
      </patternFill>
    </fill>
    <fill>
      <patternFill patternType="solid">
        <fgColor theme="8" tint="0.59996337778862885"/>
        <bgColor theme="0" tint="-4.9989318521683403E-2"/>
      </patternFill>
    </fill>
    <fill>
      <patternFill patternType="solid">
        <fgColor rgb="FFB0ABA6"/>
        <bgColor theme="0" tint="-4.9989318521683403E-2"/>
      </patternFill>
    </fill>
    <fill>
      <patternFill patternType="solid">
        <fgColor rgb="FFD4A962"/>
        <bgColor indexed="64"/>
      </patternFill>
    </fill>
    <fill>
      <patternFill patternType="solid">
        <fgColor theme="3" tint="0.59999389629810485"/>
        <bgColor indexed="64"/>
      </patternFill>
    </fill>
    <fill>
      <patternFill patternType="solid">
        <fgColor rgb="FFDBDBDB"/>
        <bgColor indexed="64"/>
      </patternFill>
    </fill>
    <fill>
      <patternFill patternType="solid">
        <fgColor theme="0" tint="-0.14999847407452621"/>
        <bgColor indexed="64"/>
      </patternFill>
    </fill>
    <fill>
      <patternFill patternType="solid">
        <fgColor rgb="FFCD2B2C"/>
        <bgColor indexed="64"/>
      </patternFill>
    </fill>
    <fill>
      <patternFill patternType="solid">
        <fgColor rgb="FFFA9379"/>
        <bgColor indexed="64"/>
      </patternFill>
    </fill>
    <fill>
      <patternFill patternType="solid">
        <fgColor rgb="FF968D89"/>
        <bgColor indexed="64"/>
      </patternFill>
    </fill>
    <fill>
      <patternFill patternType="solid">
        <fgColor rgb="FFA20D32"/>
        <bgColor indexed="64"/>
      </patternFill>
    </fill>
  </fills>
  <borders count="138">
    <border>
      <left/>
      <right/>
      <top/>
      <bottom/>
      <diagonal/>
    </border>
    <border>
      <left/>
      <right/>
      <top/>
      <bottom style="dotted">
        <color rgb="FFB6B6B6"/>
      </bottom>
      <diagonal/>
    </border>
    <border>
      <left/>
      <right/>
      <top style="dotted">
        <color rgb="FFB6B6B6"/>
      </top>
      <bottom style="dotted">
        <color rgb="FFB6B6B6"/>
      </bottom>
      <diagonal/>
    </border>
    <border>
      <left/>
      <right/>
      <top style="dotted">
        <color rgb="FFB6B6B6"/>
      </top>
      <bottom style="thin">
        <color rgb="FF001B39"/>
      </bottom>
      <diagonal/>
    </border>
    <border>
      <left/>
      <right/>
      <top style="thin">
        <color rgb="FF001B39"/>
      </top>
      <bottom/>
      <diagonal/>
    </border>
    <border>
      <left/>
      <right/>
      <top/>
      <bottom style="dotted">
        <color rgb="FF000000"/>
      </bottom>
      <diagonal/>
    </border>
    <border>
      <left/>
      <right/>
      <top style="dotted">
        <color rgb="FF000000"/>
      </top>
      <bottom style="dotted">
        <color rgb="FF000000"/>
      </bottom>
      <diagonal/>
    </border>
    <border>
      <left/>
      <right/>
      <top style="dotted">
        <color rgb="FF000000"/>
      </top>
      <bottom/>
      <diagonal/>
    </border>
    <border>
      <left/>
      <right/>
      <top style="dotted">
        <color rgb="FFB6B6B6"/>
      </top>
      <bottom/>
      <diagonal/>
    </border>
    <border>
      <left/>
      <right/>
      <top/>
      <bottom style="dotted">
        <color rgb="FF6D6D6D"/>
      </bottom>
      <diagonal/>
    </border>
    <border>
      <left/>
      <right/>
      <top style="dotted">
        <color rgb="FF6D6D6D"/>
      </top>
      <bottom style="dotted">
        <color rgb="FF6D6D6D"/>
      </bottom>
      <diagonal/>
    </border>
    <border>
      <left/>
      <right/>
      <top style="dotted">
        <color rgb="FF6D6D6D"/>
      </top>
      <bottom style="medium">
        <color rgb="FF000000"/>
      </bottom>
      <diagonal/>
    </border>
    <border>
      <left/>
      <right/>
      <top style="dotted">
        <color rgb="FF6D6D6D"/>
      </top>
      <bottom style="medium">
        <color rgb="FF001B39"/>
      </bottom>
      <diagonal/>
    </border>
    <border>
      <left/>
      <right/>
      <top/>
      <bottom style="medium">
        <color rgb="FF000000"/>
      </bottom>
      <diagonal/>
    </border>
    <border>
      <left/>
      <right/>
      <top style="medium">
        <color rgb="FF000000"/>
      </top>
      <bottom/>
      <diagonal/>
    </border>
    <border>
      <left/>
      <right/>
      <top style="medium">
        <color rgb="FF001B39"/>
      </top>
      <bottom/>
      <diagonal/>
    </border>
    <border>
      <left/>
      <right/>
      <top style="dotted">
        <color rgb="FF6D6D6D"/>
      </top>
      <bottom style="thin">
        <color rgb="FF000000"/>
      </bottom>
      <diagonal/>
    </border>
    <border>
      <left/>
      <right/>
      <top style="thin">
        <color rgb="FF000000"/>
      </top>
      <bottom style="medium">
        <color rgb="FF000000"/>
      </bottom>
      <diagonal/>
    </border>
    <border>
      <left/>
      <right/>
      <top/>
      <bottom style="medium">
        <color rgb="FF2E2D2C"/>
      </bottom>
      <diagonal/>
    </border>
    <border>
      <left/>
      <right/>
      <top style="medium">
        <color rgb="FF2E2D2C"/>
      </top>
      <bottom/>
      <diagonal/>
    </border>
    <border>
      <left/>
      <right/>
      <top style="dotted">
        <color rgb="FF000000"/>
      </top>
      <bottom style="medium">
        <color rgb="FF2E2D2C"/>
      </bottom>
      <diagonal/>
    </border>
    <border>
      <left/>
      <right/>
      <top/>
      <bottom style="dotted">
        <color rgb="FF494949"/>
      </bottom>
      <diagonal/>
    </border>
    <border>
      <left/>
      <right/>
      <top style="dotted">
        <color rgb="FF494949"/>
      </top>
      <bottom style="thin">
        <color rgb="FF000000"/>
      </bottom>
      <diagonal/>
    </border>
    <border>
      <left/>
      <right/>
      <top style="dotted">
        <color rgb="FF494949"/>
      </top>
      <bottom style="medium">
        <color rgb="FF000000"/>
      </bottom>
      <diagonal/>
    </border>
    <border>
      <left/>
      <right/>
      <top style="dotted">
        <color rgb="FF494949"/>
      </top>
      <bottom style="dotted">
        <color rgb="FF494949"/>
      </bottom>
      <diagonal/>
    </border>
    <border>
      <left/>
      <right/>
      <top style="dotted">
        <color rgb="FF494949"/>
      </top>
      <bottom style="medium">
        <color rgb="FF2E2D2C"/>
      </bottom>
      <diagonal/>
    </border>
    <border>
      <left/>
      <right/>
      <top style="dotted">
        <color rgb="FF494949"/>
      </top>
      <bottom style="medium">
        <color rgb="FF001B39"/>
      </bottom>
      <diagonal/>
    </border>
    <border>
      <left/>
      <right/>
      <top style="thin">
        <color rgb="FF000000"/>
      </top>
      <bottom style="medium">
        <color rgb="FF2E2D2C"/>
      </bottom>
      <diagonal/>
    </border>
    <border>
      <left/>
      <right/>
      <top style="dotted">
        <color rgb="FF2E2D2C"/>
      </top>
      <bottom style="medium">
        <color rgb="FF000000"/>
      </bottom>
      <diagonal/>
    </border>
    <border>
      <left/>
      <right/>
      <top style="dotted">
        <color rgb="FF000000"/>
      </top>
      <bottom style="dotted">
        <color rgb="FF2E2D2C"/>
      </bottom>
      <diagonal/>
    </border>
    <border>
      <left/>
      <right/>
      <top style="dotted">
        <color rgb="FF000000"/>
      </top>
      <bottom style="medium">
        <color rgb="FF000000"/>
      </bottom>
      <diagonal/>
    </border>
    <border>
      <left/>
      <right/>
      <top style="dotted">
        <color rgb="FF000000"/>
      </top>
      <bottom style="thin">
        <color rgb="FF000000"/>
      </bottom>
      <diagonal/>
    </border>
    <border>
      <left/>
      <right/>
      <top/>
      <bottom style="dotted">
        <color rgb="FF929292"/>
      </bottom>
      <diagonal/>
    </border>
    <border>
      <left/>
      <right/>
      <top style="dotted">
        <color rgb="FF929292"/>
      </top>
      <bottom style="dotted">
        <color rgb="FF929292"/>
      </bottom>
      <diagonal/>
    </border>
    <border>
      <left/>
      <right/>
      <top style="dotted">
        <color rgb="FF000000"/>
      </top>
      <bottom style="dotted">
        <color rgb="FF494949"/>
      </bottom>
      <diagonal/>
    </border>
    <border>
      <left/>
      <right/>
      <top style="medium">
        <color rgb="FF000000"/>
      </top>
      <bottom style="medium">
        <color rgb="FF001B39"/>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dotted">
        <color rgb="FF494949"/>
      </bottom>
      <diagonal/>
    </border>
    <border>
      <left/>
      <right/>
      <top style="medium">
        <color rgb="FF000000"/>
      </top>
      <bottom style="dotted">
        <color rgb="FF494949"/>
      </bottom>
      <diagonal/>
    </border>
    <border>
      <left/>
      <right/>
      <top/>
      <bottom style="thin">
        <color rgb="FFD9D9D9"/>
      </bottom>
      <diagonal/>
    </border>
    <border>
      <left/>
      <right style="thin">
        <color rgb="FFD9D9D9"/>
      </right>
      <top/>
      <bottom/>
      <diagonal/>
    </border>
    <border>
      <left style="thin">
        <color rgb="FFD9D9D9"/>
      </left>
      <right style="thin">
        <color rgb="FFD9D9D9"/>
      </right>
      <top style="thin">
        <color rgb="FFD9D9D9"/>
      </top>
      <bottom style="thin">
        <color rgb="FFD9D9D9"/>
      </bottom>
      <diagonal/>
    </border>
    <border>
      <left style="thin">
        <color rgb="FFD9D9D9"/>
      </left>
      <right/>
      <top/>
      <bottom/>
      <diagonal/>
    </border>
    <border>
      <left style="thin">
        <color rgb="FFD9D9D9"/>
      </left>
      <right style="thin">
        <color rgb="FFD9D9D9"/>
      </right>
      <top/>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diagonal/>
    </border>
    <border>
      <left/>
      <right/>
      <top style="thin">
        <color rgb="FFD9D9D9"/>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top/>
      <bottom style="dotted">
        <color indexed="64"/>
      </bottom>
      <diagonal/>
    </border>
    <border>
      <left/>
      <right/>
      <top style="dotted">
        <color rgb="FF494949"/>
      </top>
      <bottom style="medium">
        <color rgb="FF494949"/>
      </bottom>
      <diagonal/>
    </border>
    <border>
      <left/>
      <right/>
      <top/>
      <bottom style="dashed">
        <color auto="1"/>
      </bottom>
      <diagonal/>
    </border>
    <border>
      <left/>
      <right style="thin">
        <color rgb="FFD9D9D9"/>
      </right>
      <top style="thin">
        <color rgb="FFD9D9D9"/>
      </top>
      <bottom style="thin">
        <color rgb="FFD9D9D9"/>
      </bottom>
      <diagonal/>
    </border>
    <border>
      <left style="hair">
        <color rgb="FFD9D9D9"/>
      </left>
      <right style="hair">
        <color rgb="FFD9D9D9"/>
      </right>
      <top style="hair">
        <color rgb="FFD9D9D9"/>
      </top>
      <bottom style="thin">
        <color rgb="FFD9D9D9"/>
      </bottom>
      <diagonal/>
    </border>
    <border>
      <left style="hair">
        <color rgb="FFD9D9D9"/>
      </left>
      <right style="hair">
        <color rgb="FFD9D9D9"/>
      </right>
      <top style="hair">
        <color rgb="FFD9D9D9"/>
      </top>
      <bottom style="hair">
        <color rgb="FFD9D9D9"/>
      </bottom>
      <diagonal/>
    </border>
    <border>
      <left style="thin">
        <color rgb="FFD9D9D9"/>
      </left>
      <right style="thin">
        <color rgb="FFD9D9D9"/>
      </right>
      <top style="hair">
        <color rgb="FFD9D9D9"/>
      </top>
      <bottom style="thin">
        <color rgb="FFD9D9D9"/>
      </bottom>
      <diagonal/>
    </border>
    <border>
      <left style="thin">
        <color rgb="FFD9D9D9"/>
      </left>
      <right/>
      <top style="hair">
        <color rgb="FFD9D9D9"/>
      </top>
      <bottom style="thin">
        <color rgb="FFD9D9D9"/>
      </bottom>
      <diagonal/>
    </border>
    <border>
      <left style="thin">
        <color rgb="FFD9D9D9"/>
      </left>
      <right style="thin">
        <color rgb="FFD9D9D9"/>
      </right>
      <top style="thin">
        <color rgb="FFD9D9D9"/>
      </top>
      <bottom style="hair">
        <color rgb="FFD9D9D9"/>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bottom style="medium">
        <color theme="1"/>
      </bottom>
      <diagonal/>
    </border>
    <border>
      <left/>
      <right/>
      <top style="dotted">
        <color rgb="FF918F90"/>
      </top>
      <bottom style="dotted">
        <color rgb="FF918F90"/>
      </bottom>
      <diagonal/>
    </border>
    <border>
      <left/>
      <right/>
      <top style="dotted">
        <color rgb="FF494949"/>
      </top>
      <bottom style="thin">
        <color indexed="64"/>
      </bottom>
      <diagonal/>
    </border>
    <border>
      <left/>
      <right/>
      <top style="dotted">
        <color rgb="FF000000"/>
      </top>
      <bottom style="dotted">
        <color indexed="64"/>
      </bottom>
      <diagonal/>
    </border>
    <border>
      <left/>
      <right/>
      <top style="dotted">
        <color indexed="64"/>
      </top>
      <bottom style="dotted">
        <color indexed="64"/>
      </bottom>
      <diagonal/>
    </border>
    <border>
      <left style="thin">
        <color rgb="FFD9D9D9"/>
      </left>
      <right/>
      <top/>
      <bottom style="thin">
        <color rgb="FFD9D9D9"/>
      </bottom>
      <diagonal/>
    </border>
    <border>
      <left/>
      <right/>
      <top/>
      <bottom style="thin">
        <color rgb="FF968D89"/>
      </bottom>
      <diagonal/>
    </border>
    <border>
      <left/>
      <right/>
      <top style="thin">
        <color rgb="FF968D89"/>
      </top>
      <bottom/>
      <diagonal/>
    </border>
    <border>
      <left/>
      <right/>
      <top/>
      <bottom style="thin">
        <color indexed="64"/>
      </bottom>
      <diagonal/>
    </border>
    <border>
      <left/>
      <right/>
      <top style="thin">
        <color indexed="64"/>
      </top>
      <bottom style="medium">
        <color indexed="64"/>
      </bottom>
      <diagonal/>
    </border>
    <border>
      <left/>
      <right/>
      <top/>
      <bottom style="medium">
        <color indexed="64"/>
      </bottom>
      <diagonal/>
    </border>
    <border>
      <left/>
      <right/>
      <top style="dotted">
        <color rgb="FFB6B6B6"/>
      </top>
      <bottom style="thin">
        <color indexed="64"/>
      </bottom>
      <diagonal/>
    </border>
    <border>
      <left/>
      <right style="thin">
        <color rgb="FFD9D9D9"/>
      </right>
      <top/>
      <bottom style="thin">
        <color rgb="FFD9D9D9"/>
      </bottom>
      <diagonal/>
    </border>
    <border>
      <left/>
      <right/>
      <top style="dotted">
        <color rgb="FF494949"/>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hair">
        <color indexed="64"/>
      </bottom>
      <diagonal/>
    </border>
    <border>
      <left/>
      <right style="hair">
        <color indexed="64"/>
      </right>
      <top style="thin">
        <color indexed="64"/>
      </top>
      <bottom/>
      <diagonal/>
    </border>
    <border>
      <left/>
      <right/>
      <top style="dotted">
        <color indexed="64"/>
      </top>
      <bottom style="thin">
        <color indexed="64"/>
      </bottom>
      <diagonal/>
    </border>
    <border>
      <left/>
      <right style="dotted">
        <color indexed="64"/>
      </right>
      <top style="dotted">
        <color rgb="FF000000"/>
      </top>
      <bottom style="dotted">
        <color rgb="FF000000"/>
      </bottom>
      <diagonal/>
    </border>
    <border>
      <left/>
      <right style="dotted">
        <color indexed="64"/>
      </right>
      <top/>
      <bottom style="dotted">
        <color rgb="FF000000"/>
      </bottom>
      <diagonal/>
    </border>
    <border>
      <left/>
      <right style="dotted">
        <color indexed="64"/>
      </right>
      <top style="dotted">
        <color rgb="FF000000"/>
      </top>
      <bottom style="medium">
        <color rgb="FF000000"/>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dotted">
        <color rgb="FF6D6D6D"/>
      </top>
      <bottom/>
      <diagonal/>
    </border>
    <border>
      <left/>
      <right/>
      <top/>
      <bottom style="thin">
        <color rgb="FF7C716B"/>
      </bottom>
      <diagonal/>
    </border>
    <border>
      <left/>
      <right/>
      <top style="dotted">
        <color indexed="64"/>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dotted">
        <color rgb="FF000000"/>
      </top>
      <bottom style="medium">
        <color indexed="64"/>
      </bottom>
      <diagonal/>
    </border>
    <border>
      <left/>
      <right/>
      <top/>
      <bottom style="thin">
        <color rgb="FFB3684D"/>
      </bottom>
      <diagonal/>
    </border>
    <border>
      <left/>
      <right/>
      <top style="medium">
        <color indexed="64"/>
      </top>
      <bottom/>
      <diagonal/>
    </border>
    <border>
      <left/>
      <right style="dotted">
        <color indexed="64"/>
      </right>
      <top style="thin">
        <color indexed="64"/>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top style="dotted">
        <color rgb="FF2E2D2C"/>
      </top>
      <bottom style="medium">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top/>
      <bottom style="medium">
        <color indexed="64"/>
      </bottom>
      <diagonal/>
    </border>
    <border>
      <left/>
      <right/>
      <top style="thin">
        <color indexed="64"/>
      </top>
      <bottom style="medium">
        <color rgb="FF000000"/>
      </bottom>
      <diagonal/>
    </border>
    <border>
      <left/>
      <right/>
      <top style="dotted">
        <color rgb="FF494949"/>
      </top>
      <bottom style="medium">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style="thin">
        <color indexed="64"/>
      </top>
      <bottom/>
      <diagonal/>
    </border>
    <border>
      <left/>
      <right/>
      <top style="thin">
        <color indexed="64"/>
      </top>
      <bottom style="dotted">
        <color indexed="64"/>
      </bottom>
      <diagonal/>
    </border>
    <border>
      <left/>
      <right/>
      <top style="medium">
        <color rgb="FF494949"/>
      </top>
      <bottom/>
      <diagonal/>
    </border>
    <border>
      <left/>
      <right style="thin">
        <color rgb="FFD9D9D9"/>
      </right>
      <top style="thin">
        <color rgb="FFD9D9D9"/>
      </top>
      <bottom/>
      <diagonal/>
    </border>
    <border>
      <left/>
      <right/>
      <top style="dotted">
        <color rgb="FF929292"/>
      </top>
      <bottom/>
      <diagonal/>
    </border>
  </borders>
  <cellStyleXfs count="49">
    <xf numFmtId="0" fontId="0" fillId="0" borderId="0"/>
    <xf numFmtId="0" fontId="4" fillId="0" borderId="0" applyBorder="0">
      <alignment wrapText="1"/>
    </xf>
    <xf numFmtId="0" fontId="5" fillId="0" borderId="0" applyBorder="0">
      <alignment wrapText="1"/>
    </xf>
    <xf numFmtId="0" fontId="6" fillId="0" borderId="0" applyBorder="0">
      <alignment wrapText="1"/>
    </xf>
    <xf numFmtId="0" fontId="4" fillId="0" borderId="0" applyBorder="0">
      <alignment horizontal="left" wrapText="1"/>
    </xf>
    <xf numFmtId="0" fontId="7" fillId="0" borderId="0" applyBorder="0">
      <alignment horizontal="left" wrapText="1"/>
    </xf>
    <xf numFmtId="0" fontId="8" fillId="0" borderId="0" applyBorder="0">
      <alignment wrapText="1"/>
    </xf>
    <xf numFmtId="0" fontId="9" fillId="0" borderId="0" applyBorder="0">
      <alignment wrapText="1"/>
    </xf>
    <xf numFmtId="0" fontId="10" fillId="0" borderId="0" applyBorder="0">
      <alignment horizontal="left" wrapText="1"/>
    </xf>
    <xf numFmtId="0" fontId="11" fillId="0" borderId="0" applyBorder="0">
      <alignment horizontal="left" wrapText="1"/>
    </xf>
    <xf numFmtId="0" fontId="11" fillId="0" borderId="0" applyBorder="0">
      <alignment horizontal="right" wrapText="1"/>
    </xf>
    <xf numFmtId="0" fontId="12" fillId="0" borderId="0" applyBorder="0">
      <alignment horizontal="right" wrapText="1"/>
    </xf>
    <xf numFmtId="0" fontId="13" fillId="0" borderId="0" applyBorder="0">
      <alignment horizontal="right" wrapText="1"/>
    </xf>
    <xf numFmtId="0" fontId="13" fillId="0" borderId="0" applyBorder="0">
      <alignment horizontal="left" wrapText="1"/>
    </xf>
    <xf numFmtId="0" fontId="130" fillId="0" borderId="0" applyNumberFormat="0" applyFill="0" applyBorder="0" applyAlignment="0" applyProtection="0"/>
    <xf numFmtId="0" fontId="69" fillId="0" borderId="64" applyNumberFormat="0" applyFill="0" applyProtection="0">
      <alignment horizontal="center" vertical="center" wrapText="1"/>
    </xf>
    <xf numFmtId="0" fontId="69" fillId="0" borderId="64" applyNumberFormat="0" applyFill="0" applyProtection="0">
      <alignment horizontal="left" vertical="top" wrapText="1"/>
    </xf>
    <xf numFmtId="0" fontId="69" fillId="0" borderId="67" applyNumberFormat="0" applyFill="0" applyProtection="0">
      <alignment horizontal="center" vertical="center" wrapText="1"/>
    </xf>
    <xf numFmtId="0" fontId="10" fillId="6" borderId="73" applyNumberFormat="0" applyFont="0" applyAlignment="0" applyProtection="0">
      <alignment horizontal="left" wrapText="1"/>
    </xf>
    <xf numFmtId="0" fontId="13" fillId="15" borderId="0" applyNumberFormat="0" applyFont="0" applyBorder="0" applyAlignment="0" applyProtection="0">
      <alignment horizontal="left" vertical="top" wrapText="1"/>
    </xf>
    <xf numFmtId="0" fontId="11" fillId="9" borderId="21" applyNumberFormat="0" applyFont="0" applyAlignment="0" applyProtection="0">
      <alignment horizontal="left" wrapText="1"/>
    </xf>
    <xf numFmtId="0" fontId="20" fillId="7" borderId="0" applyNumberFormat="0" applyFont="0" applyBorder="0" applyAlignment="0" applyProtection="0">
      <alignment horizontal="center" vertical="center" wrapText="1"/>
    </xf>
    <xf numFmtId="0" fontId="11" fillId="8" borderId="21" applyNumberFormat="0" applyFont="0" applyAlignment="0" applyProtection="0">
      <alignment horizontal="left" wrapText="1"/>
    </xf>
    <xf numFmtId="0" fontId="68" fillId="5" borderId="21" applyNumberFormat="0" applyFont="0" applyAlignment="0" applyProtection="0">
      <alignment horizontal="left" wrapText="1"/>
    </xf>
    <xf numFmtId="0" fontId="68" fillId="10" borderId="21" applyNumberFormat="0" applyFont="0" applyAlignment="0" applyProtection="0">
      <alignment horizontal="left" wrapText="1"/>
    </xf>
    <xf numFmtId="0" fontId="3" fillId="0" borderId="0"/>
    <xf numFmtId="0" fontId="94" fillId="0" borderId="75"/>
    <xf numFmtId="0" fontId="94" fillId="0" borderId="0"/>
    <xf numFmtId="0" fontId="86" fillId="0" borderId="0"/>
    <xf numFmtId="43" fontId="99" fillId="0" borderId="0" applyFont="0" applyFill="0" applyBorder="0" applyAlignment="0" applyProtection="0"/>
    <xf numFmtId="0" fontId="14" fillId="0" borderId="0"/>
    <xf numFmtId="43" fontId="14" fillId="0" borderId="0" applyFont="0" applyFill="0" applyBorder="0" applyAlignment="0" applyProtection="0"/>
    <xf numFmtId="9" fontId="99" fillId="0" borderId="0" applyFont="0" applyFill="0" applyBorder="0" applyAlignment="0" applyProtection="0"/>
    <xf numFmtId="9" fontId="128" fillId="0" borderId="0"/>
    <xf numFmtId="0" fontId="10" fillId="0" borderId="0" applyAlignment="0">
      <alignment horizontal="left" wrapText="1"/>
    </xf>
    <xf numFmtId="0" fontId="136" fillId="18" borderId="0" applyNumberFormat="0" applyFont="0" applyBorder="0" applyAlignment="0" applyProtection="0">
      <alignment horizontal="left" wrapText="1"/>
    </xf>
    <xf numFmtId="0" fontId="105" fillId="14" borderId="0" applyNumberFormat="0" applyBorder="0" applyProtection="0">
      <alignment horizontal="right" wrapText="1"/>
    </xf>
    <xf numFmtId="0" fontId="129" fillId="17" borderId="0" applyNumberFormat="0" applyAlignment="0" applyProtection="0">
      <alignment horizontal="left" wrapText="1"/>
    </xf>
    <xf numFmtId="0" fontId="136" fillId="18" borderId="0" applyNumberFormat="0" applyFont="0" applyBorder="0" applyAlignment="0" applyProtection="0">
      <alignment horizontal="left" vertical="top" wrapText="1"/>
    </xf>
    <xf numFmtId="164" fontId="4" fillId="19" borderId="0" applyNumberFormat="0" applyFont="0" applyBorder="0" applyAlignment="0" applyProtection="0">
      <alignment wrapText="1"/>
    </xf>
    <xf numFmtId="0" fontId="152" fillId="0" borderId="100" applyNumberFormat="0" applyFill="0" applyBorder="0" applyAlignment="0" applyProtection="0">
      <alignment horizontal="left" wrapText="1"/>
    </xf>
    <xf numFmtId="0" fontId="160" fillId="0" borderId="0" applyBorder="0">
      <alignment wrapText="1"/>
    </xf>
    <xf numFmtId="0" fontId="163" fillId="0" borderId="0" applyNumberFormat="0" applyFill="0" applyBorder="0" applyAlignment="0" applyProtection="0"/>
    <xf numFmtId="0" fontId="10" fillId="5" borderId="109" applyNumberFormat="0" applyFont="0" applyAlignment="0" applyProtection="0">
      <alignment horizontal="left" wrapText="1"/>
    </xf>
    <xf numFmtId="0" fontId="13" fillId="7" borderId="0" applyNumberFormat="0" applyFont="0" applyBorder="0" applyAlignment="0" applyProtection="0">
      <alignment horizontal="left" vertical="top" wrapText="1"/>
    </xf>
    <xf numFmtId="0" fontId="2" fillId="0" borderId="0"/>
    <xf numFmtId="43" fontId="14" fillId="0" borderId="0" applyFont="0" applyFill="0" applyBorder="0" applyAlignment="0" applyProtection="0"/>
    <xf numFmtId="0" fontId="14" fillId="0" borderId="0"/>
    <xf numFmtId="9" fontId="1" fillId="0" borderId="0" applyFont="0" applyFill="0" applyBorder="0" applyAlignment="0" applyProtection="0"/>
  </cellStyleXfs>
  <cellXfs count="1943">
    <xf numFmtId="0" fontId="0" fillId="0" borderId="0" xfId="0"/>
    <xf numFmtId="0" fontId="4" fillId="0" borderId="0" xfId="1">
      <alignment wrapText="1"/>
    </xf>
    <xf numFmtId="0" fontId="11" fillId="0" borderId="0" xfId="9">
      <alignment horizontal="left" wrapText="1"/>
    </xf>
    <xf numFmtId="0" fontId="11" fillId="0" borderId="0" xfId="10">
      <alignment horizontal="right" wrapText="1"/>
    </xf>
    <xf numFmtId="0" fontId="4" fillId="2" borderId="0" xfId="0" applyFont="1" applyFill="1" applyAlignment="1">
      <alignment wrapText="1"/>
    </xf>
    <xf numFmtId="0" fontId="4" fillId="0" borderId="0" xfId="0" applyFont="1" applyAlignment="1">
      <alignment vertical="center" wrapText="1"/>
    </xf>
    <xf numFmtId="0" fontId="4" fillId="0" borderId="0" xfId="0" applyFont="1" applyAlignment="1">
      <alignment horizontal="left" vertical="center" wrapText="1"/>
    </xf>
    <xf numFmtId="0" fontId="11" fillId="0" borderId="1" xfId="0" applyFont="1" applyBorder="1" applyAlignment="1">
      <alignment horizontal="left" wrapText="1"/>
    </xf>
    <xf numFmtId="0" fontId="11" fillId="0" borderId="2" xfId="0" applyFont="1" applyBorder="1" applyAlignment="1">
      <alignment horizontal="left" wrapText="1"/>
    </xf>
    <xf numFmtId="0" fontId="4" fillId="0" borderId="4" xfId="0" applyFont="1" applyBorder="1" applyAlignment="1">
      <alignment wrapText="1"/>
    </xf>
    <xf numFmtId="0" fontId="4" fillId="0" borderId="4" xfId="0" applyFont="1" applyBorder="1" applyAlignment="1">
      <alignment horizontal="center" wrapText="1"/>
    </xf>
    <xf numFmtId="0" fontId="11" fillId="0" borderId="4" xfId="0" applyFont="1" applyBorder="1" applyAlignment="1">
      <alignment horizontal="left" wrapText="1"/>
    </xf>
    <xf numFmtId="0" fontId="14" fillId="0" borderId="4" xfId="0" applyFont="1" applyBorder="1" applyAlignment="1">
      <alignment horizontal="center" wrapText="1"/>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4" fillId="0" borderId="7" xfId="0" applyFont="1" applyBorder="1" applyAlignment="1">
      <alignment wrapText="1"/>
    </xf>
    <xf numFmtId="0" fontId="7" fillId="2" borderId="0" xfId="0" applyFont="1" applyFill="1" applyAlignment="1">
      <alignment horizontal="left" vertical="top" wrapText="1"/>
    </xf>
    <xf numFmtId="0" fontId="4" fillId="2" borderId="0" xfId="0" applyFont="1" applyFill="1" applyAlignment="1">
      <alignment vertical="center" wrapText="1"/>
    </xf>
    <xf numFmtId="0" fontId="7" fillId="0" borderId="0" xfId="0" applyFont="1" applyAlignment="1">
      <alignment horizontal="left" vertical="top" wrapText="1"/>
    </xf>
    <xf numFmtId="0" fontId="15" fillId="2" borderId="0" xfId="0" applyFont="1" applyFill="1" applyAlignment="1">
      <alignment horizontal="right" wrapText="1"/>
    </xf>
    <xf numFmtId="0" fontId="4" fillId="2" borderId="0" xfId="0" applyFont="1" applyFill="1" applyAlignment="1">
      <alignment horizontal="left" vertical="top" wrapText="1"/>
    </xf>
    <xf numFmtId="0" fontId="16" fillId="2" borderId="0" xfId="0" applyFont="1" applyFill="1" applyAlignment="1">
      <alignment horizontal="right" vertical="center" wrapText="1"/>
    </xf>
    <xf numFmtId="0" fontId="15" fillId="2" borderId="0" xfId="0" applyFont="1" applyFill="1" applyAlignment="1">
      <alignment horizontal="right" vertical="center" wrapText="1"/>
    </xf>
    <xf numFmtId="0" fontId="4" fillId="2" borderId="0" xfId="0" applyFont="1" applyFill="1" applyAlignment="1">
      <alignment horizontal="left" vertical="top" wrapText="1" indent="1"/>
    </xf>
    <xf numFmtId="166" fontId="11" fillId="0" borderId="9" xfId="0" applyNumberFormat="1" applyFont="1" applyBorder="1" applyAlignment="1">
      <alignment horizontal="right" vertical="center" wrapText="1"/>
    </xf>
    <xf numFmtId="167" fontId="11" fillId="0" borderId="10" xfId="0" applyNumberFormat="1" applyFont="1" applyBorder="1" applyAlignment="1">
      <alignment horizontal="right" vertical="center" wrapText="1"/>
    </xf>
    <xf numFmtId="0" fontId="11" fillId="0" borderId="9" xfId="0" applyFont="1" applyBorder="1" applyAlignment="1">
      <alignment horizontal="left" vertical="center" wrapText="1"/>
    </xf>
    <xf numFmtId="167" fontId="11" fillId="0" borderId="13" xfId="0" applyNumberFormat="1" applyFont="1" applyBorder="1" applyAlignment="1">
      <alignment horizontal="right" vertical="center" wrapText="1"/>
    </xf>
    <xf numFmtId="0" fontId="7" fillId="2" borderId="14" xfId="0" applyFont="1" applyFill="1" applyBorder="1" applyAlignment="1">
      <alignment horizontal="left" vertical="center" wrapText="1"/>
    </xf>
    <xf numFmtId="0" fontId="7" fillId="2" borderId="0" xfId="0" applyFont="1" applyFill="1" applyAlignment="1">
      <alignment horizontal="left" vertical="center" wrapText="1"/>
    </xf>
    <xf numFmtId="167" fontId="11" fillId="0" borderId="9" xfId="0" applyNumberFormat="1" applyFont="1" applyBorder="1" applyAlignment="1">
      <alignment horizontal="right" vertical="center" wrapText="1"/>
    </xf>
    <xf numFmtId="0" fontId="11" fillId="0" borderId="10" xfId="0" applyFont="1" applyBorder="1" applyAlignment="1">
      <alignment horizontal="left" vertical="center" wrapText="1"/>
    </xf>
    <xf numFmtId="0" fontId="11" fillId="0" borderId="12" xfId="0" applyFont="1" applyBorder="1" applyAlignment="1">
      <alignment horizontal="left" vertical="center" wrapText="1"/>
    </xf>
    <xf numFmtId="0" fontId="18" fillId="0" borderId="0" xfId="0" applyFont="1" applyAlignment="1">
      <alignment horizontal="left" vertical="top" wrapText="1"/>
    </xf>
    <xf numFmtId="0" fontId="18" fillId="0" borderId="0" xfId="0" applyFont="1" applyAlignment="1">
      <alignment horizontal="right" vertical="top" wrapText="1"/>
    </xf>
    <xf numFmtId="166" fontId="11" fillId="0" borderId="10" xfId="0" applyNumberFormat="1" applyFont="1" applyBorder="1" applyAlignment="1">
      <alignment horizontal="righ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8" fillId="0" borderId="14" xfId="0" applyFont="1" applyBorder="1" applyAlignment="1">
      <alignment horizontal="left" vertical="top" wrapText="1"/>
    </xf>
    <xf numFmtId="0" fontId="18" fillId="0" borderId="14" xfId="0" applyFont="1" applyBorder="1" applyAlignment="1">
      <alignment horizontal="right" vertical="top" wrapText="1"/>
    </xf>
    <xf numFmtId="0" fontId="11" fillId="0" borderId="18" xfId="0" applyFont="1" applyBorder="1" applyAlignment="1">
      <alignment horizontal="left" vertical="top" wrapText="1"/>
    </xf>
    <xf numFmtId="166" fontId="11" fillId="0" borderId="18" xfId="0" applyNumberFormat="1" applyFont="1" applyBorder="1" applyAlignment="1">
      <alignment horizontal="right" vertical="top" wrapText="1"/>
    </xf>
    <xf numFmtId="0" fontId="18" fillId="0" borderId="0" xfId="0" applyFont="1" applyAlignment="1">
      <alignment horizontal="center" vertical="top" wrapText="1"/>
    </xf>
    <xf numFmtId="0" fontId="19" fillId="2" borderId="0" xfId="0" applyFont="1" applyFill="1" applyAlignment="1">
      <alignment horizontal="right" vertical="center" wrapText="1"/>
    </xf>
    <xf numFmtId="169" fontId="11" fillId="0" borderId="9" xfId="0" applyNumberFormat="1" applyFont="1" applyBorder="1" applyAlignment="1">
      <alignment horizontal="right" vertical="center" wrapText="1"/>
    </xf>
    <xf numFmtId="169" fontId="11" fillId="0" borderId="10" xfId="0" applyNumberFormat="1" applyFont="1" applyBorder="1" applyAlignment="1">
      <alignment horizontal="right" vertical="center" wrapText="1"/>
    </xf>
    <xf numFmtId="0" fontId="11" fillId="0" borderId="11" xfId="0" applyFont="1" applyBorder="1" applyAlignment="1">
      <alignment horizontal="left" vertical="center" wrapText="1"/>
    </xf>
    <xf numFmtId="167" fontId="11" fillId="0" borderId="11" xfId="0" applyNumberFormat="1" applyFont="1" applyBorder="1" applyAlignment="1">
      <alignment horizontal="right" vertical="center" wrapText="1"/>
    </xf>
    <xf numFmtId="0" fontId="18" fillId="0" borderId="14" xfId="0" applyFont="1" applyBorder="1" applyAlignment="1">
      <alignment horizontal="center" vertical="top" wrapText="1"/>
    </xf>
    <xf numFmtId="0" fontId="11" fillId="0" borderId="13" xfId="0" applyFont="1" applyBorder="1" applyAlignment="1">
      <alignment horizontal="left" vertical="top" wrapText="1"/>
    </xf>
    <xf numFmtId="166" fontId="11" fillId="0" borderId="13" xfId="0" applyNumberFormat="1" applyFont="1" applyBorder="1" applyAlignment="1">
      <alignment horizontal="right" vertical="top" wrapText="1"/>
    </xf>
    <xf numFmtId="0" fontId="7" fillId="2" borderId="14" xfId="0" applyFont="1" applyFill="1" applyBorder="1" applyAlignment="1">
      <alignment horizontal="left" vertical="top" wrapText="1"/>
    </xf>
    <xf numFmtId="0" fontId="7" fillId="0" borderId="0" xfId="0" applyFont="1" applyAlignment="1">
      <alignment horizontal="center" wrapText="1"/>
    </xf>
    <xf numFmtId="0" fontId="7" fillId="0" borderId="0" xfId="0" applyFont="1" applyAlignment="1">
      <alignment horizontal="left" wrapText="1" indent="1"/>
    </xf>
    <xf numFmtId="170" fontId="11" fillId="0" borderId="10" xfId="0" applyNumberFormat="1" applyFont="1" applyBorder="1" applyAlignment="1">
      <alignment horizontal="right" vertical="center" wrapText="1"/>
    </xf>
    <xf numFmtId="0" fontId="11" fillId="0" borderId="14" xfId="0" applyFont="1" applyBorder="1" applyAlignment="1">
      <alignment horizontal="left" vertical="top" wrapText="1"/>
    </xf>
    <xf numFmtId="167" fontId="11" fillId="2" borderId="10" xfId="0" applyNumberFormat="1" applyFont="1" applyFill="1" applyBorder="1" applyAlignment="1">
      <alignment horizontal="right" vertical="center" wrapText="1"/>
    </xf>
    <xf numFmtId="0" fontId="20" fillId="0" borderId="0" xfId="0" applyFont="1" applyAlignment="1">
      <alignment horizontal="center" wrapText="1"/>
    </xf>
    <xf numFmtId="0" fontId="4" fillId="0" borderId="0" xfId="0" applyFont="1" applyAlignment="1">
      <alignment wrapText="1"/>
    </xf>
    <xf numFmtId="0" fontId="14" fillId="2" borderId="0" xfId="0" applyFont="1" applyFill="1" applyAlignment="1">
      <alignment wrapText="1"/>
    </xf>
    <xf numFmtId="0" fontId="21" fillId="0" borderId="0" xfId="0" applyFont="1" applyAlignment="1">
      <alignment wrapText="1"/>
    </xf>
    <xf numFmtId="0" fontId="21" fillId="2" borderId="0" xfId="0" applyFont="1" applyFill="1" applyAlignment="1">
      <alignment horizontal="center" wrapText="1"/>
    </xf>
    <xf numFmtId="0" fontId="21" fillId="0" borderId="0" xfId="0" applyFont="1" applyAlignment="1">
      <alignment horizontal="right" wrapText="1"/>
    </xf>
    <xf numFmtId="0" fontId="21" fillId="2" borderId="0" xfId="0" applyFont="1" applyFill="1" applyAlignment="1">
      <alignment horizontal="right" vertical="center" wrapText="1"/>
    </xf>
    <xf numFmtId="0" fontId="4" fillId="0" borderId="9" xfId="0" applyFont="1" applyBorder="1" applyAlignment="1">
      <alignment vertical="center" wrapText="1"/>
    </xf>
    <xf numFmtId="0" fontId="21" fillId="2" borderId="0" xfId="0" applyFont="1" applyFill="1" applyAlignment="1">
      <alignment horizontal="right" wrapText="1"/>
    </xf>
    <xf numFmtId="0" fontId="4" fillId="2" borderId="10" xfId="0" applyFont="1" applyFill="1" applyBorder="1" applyAlignment="1">
      <alignment vertical="center" wrapText="1"/>
    </xf>
    <xf numFmtId="0" fontId="4" fillId="2" borderId="10" xfId="0" applyFont="1" applyFill="1" applyBorder="1" applyAlignment="1">
      <alignment horizontal="left" vertical="center" wrapText="1"/>
    </xf>
    <xf numFmtId="0" fontId="4" fillId="2" borderId="0" xfId="0" applyFont="1" applyFill="1" applyAlignment="1">
      <alignment horizontal="right" wrapText="1"/>
    </xf>
    <xf numFmtId="0" fontId="22" fillId="0" borderId="11" xfId="0" applyFont="1" applyBorder="1" applyAlignment="1">
      <alignment horizontal="left" vertical="center" wrapText="1"/>
    </xf>
    <xf numFmtId="0" fontId="11" fillId="0" borderId="0" xfId="0" applyFont="1" applyAlignment="1">
      <alignment horizontal="left" vertical="center" wrapText="1"/>
    </xf>
    <xf numFmtId="167" fontId="11" fillId="0" borderId="21" xfId="0" applyNumberFormat="1" applyFont="1" applyBorder="1" applyAlignment="1">
      <alignment horizontal="right" vertical="center" wrapText="1"/>
    </xf>
    <xf numFmtId="174" fontId="11" fillId="0" borderId="21" xfId="0" applyNumberFormat="1" applyFont="1" applyBorder="1" applyAlignment="1">
      <alignment horizontal="right" vertical="center" wrapText="1"/>
    </xf>
    <xf numFmtId="167" fontId="11" fillId="0" borderId="22" xfId="0" applyNumberFormat="1" applyFont="1" applyBorder="1" applyAlignment="1">
      <alignment horizontal="right" vertical="center" wrapText="1"/>
    </xf>
    <xf numFmtId="0" fontId="11" fillId="0" borderId="21" xfId="0" applyFont="1" applyBorder="1" applyAlignment="1">
      <alignment horizontal="left" vertical="center" wrapText="1"/>
    </xf>
    <xf numFmtId="0" fontId="4" fillId="0" borderId="21" xfId="0" applyFont="1" applyBorder="1" applyAlignment="1">
      <alignment vertical="center" wrapText="1"/>
    </xf>
    <xf numFmtId="174" fontId="11" fillId="2" borderId="21" xfId="0" applyNumberFormat="1" applyFont="1" applyFill="1" applyBorder="1" applyAlignment="1">
      <alignment horizontal="right" vertical="center" wrapText="1"/>
    </xf>
    <xf numFmtId="174" fontId="11" fillId="0" borderId="23" xfId="0" applyNumberFormat="1" applyFont="1" applyBorder="1" applyAlignment="1">
      <alignment horizontal="right" vertical="center" wrapText="1"/>
    </xf>
    <xf numFmtId="0" fontId="23" fillId="0" borderId="0" xfId="0" applyFont="1" applyAlignment="1">
      <alignment horizontal="left" vertical="top" wrapText="1"/>
    </xf>
    <xf numFmtId="0" fontId="22" fillId="0" borderId="21" xfId="0" applyFont="1" applyBorder="1" applyAlignment="1">
      <alignment horizontal="left" vertical="center" wrapText="1"/>
    </xf>
    <xf numFmtId="0" fontId="11" fillId="0" borderId="24" xfId="0" applyFont="1" applyBorder="1" applyAlignment="1">
      <alignment horizontal="left" vertical="center" wrapText="1"/>
    </xf>
    <xf numFmtId="0" fontId="22" fillId="0" borderId="24" xfId="0" applyFont="1" applyBorder="1" applyAlignment="1">
      <alignment horizontal="left" vertical="center" wrapText="1"/>
    </xf>
    <xf numFmtId="167" fontId="11" fillId="0" borderId="24" xfId="0" applyNumberFormat="1" applyFont="1" applyBorder="1" applyAlignment="1">
      <alignment horizontal="right" vertical="center" wrapText="1"/>
    </xf>
    <xf numFmtId="174" fontId="11" fillId="0" borderId="24" xfId="0" applyNumberFormat="1" applyFont="1" applyBorder="1" applyAlignment="1">
      <alignment horizontal="right" vertical="center" wrapText="1"/>
    </xf>
    <xf numFmtId="0" fontId="22" fillId="0" borderId="23" xfId="0" applyFont="1" applyBorder="1" applyAlignment="1">
      <alignment horizontal="left" vertical="center" wrapText="1"/>
    </xf>
    <xf numFmtId="0" fontId="11" fillId="0" borderId="24" xfId="0" applyFont="1" applyBorder="1" applyAlignment="1">
      <alignment horizontal="right" vertical="center" wrapText="1"/>
    </xf>
    <xf numFmtId="0" fontId="11" fillId="0" borderId="22" xfId="0" applyFont="1" applyBorder="1" applyAlignment="1">
      <alignment horizontal="left" vertical="center" wrapText="1"/>
    </xf>
    <xf numFmtId="0" fontId="11" fillId="0" borderId="22" xfId="0" applyFont="1" applyBorder="1" applyAlignment="1">
      <alignment horizontal="right" vertical="center" wrapText="1"/>
    </xf>
    <xf numFmtId="0" fontId="13" fillId="0" borderId="17" xfId="0" applyFont="1" applyBorder="1" applyAlignment="1">
      <alignment horizontal="left" vertical="center" wrapText="1"/>
    </xf>
    <xf numFmtId="0" fontId="13" fillId="0" borderId="17" xfId="0" applyFont="1" applyBorder="1" applyAlignment="1">
      <alignment horizontal="right" vertical="center" wrapText="1"/>
    </xf>
    <xf numFmtId="0" fontId="4" fillId="0" borderId="14" xfId="0" applyFont="1" applyBorder="1" applyAlignment="1">
      <alignment wrapText="1"/>
    </xf>
    <xf numFmtId="0" fontId="11" fillId="0" borderId="23" xfId="0" applyFont="1" applyBorder="1" applyAlignment="1">
      <alignment horizontal="left" vertical="center" wrapText="1"/>
    </xf>
    <xf numFmtId="167" fontId="11" fillId="0" borderId="23" xfId="0" applyNumberFormat="1" applyFont="1" applyBorder="1" applyAlignment="1">
      <alignment horizontal="right" vertical="center" wrapText="1"/>
    </xf>
    <xf numFmtId="175" fontId="11" fillId="0" borderId="21" xfId="0" applyNumberFormat="1" applyFont="1" applyBorder="1" applyAlignment="1">
      <alignment horizontal="right" vertical="center" wrapText="1"/>
    </xf>
    <xf numFmtId="175" fontId="11" fillId="0" borderId="23" xfId="0" applyNumberFormat="1" applyFont="1" applyBorder="1" applyAlignment="1">
      <alignment horizontal="right" vertical="center" wrapText="1"/>
    </xf>
    <xf numFmtId="0" fontId="11" fillId="0" borderId="13" xfId="0" applyFont="1" applyBorder="1" applyAlignment="1">
      <alignment horizontal="left" vertical="center" wrapText="1"/>
    </xf>
    <xf numFmtId="0" fontId="22" fillId="0" borderId="13" xfId="0" applyFont="1" applyBorder="1" applyAlignment="1">
      <alignment horizontal="left" vertical="center" wrapText="1"/>
    </xf>
    <xf numFmtId="0" fontId="4" fillId="2" borderId="24" xfId="0" applyFont="1" applyFill="1" applyBorder="1" applyAlignment="1">
      <alignment vertical="center" wrapText="1"/>
    </xf>
    <xf numFmtId="0" fontId="4" fillId="2" borderId="24" xfId="0" applyFont="1" applyFill="1" applyBorder="1" applyAlignment="1">
      <alignment horizontal="left" vertical="center" wrapText="1"/>
    </xf>
    <xf numFmtId="167" fontId="11" fillId="2" borderId="24" xfId="0" applyNumberFormat="1" applyFont="1" applyFill="1" applyBorder="1" applyAlignment="1">
      <alignment horizontal="right" vertical="center" wrapText="1" indent="1"/>
    </xf>
    <xf numFmtId="0" fontId="11" fillId="2" borderId="24" xfId="0" applyFont="1" applyFill="1" applyBorder="1" applyAlignment="1">
      <alignment horizontal="right" vertical="center" wrapText="1" indent="1"/>
    </xf>
    <xf numFmtId="167" fontId="11" fillId="2" borderId="23" xfId="0" applyNumberFormat="1" applyFont="1" applyFill="1" applyBorder="1" applyAlignment="1">
      <alignment horizontal="right" vertical="center" wrapText="1" indent="1"/>
    </xf>
    <xf numFmtId="0" fontId="11" fillId="0" borderId="26" xfId="0" applyFont="1" applyBorder="1" applyAlignment="1">
      <alignment horizontal="left" vertical="center" wrapText="1"/>
    </xf>
    <xf numFmtId="0" fontId="22" fillId="0" borderId="26" xfId="0" applyFont="1" applyBorder="1" applyAlignment="1">
      <alignment horizontal="left" vertical="center" wrapText="1"/>
    </xf>
    <xf numFmtId="167" fontId="11" fillId="0" borderId="26" xfId="0" applyNumberFormat="1" applyFont="1" applyBorder="1" applyAlignment="1">
      <alignment horizontal="right" vertical="center" wrapText="1"/>
    </xf>
    <xf numFmtId="167" fontId="11" fillId="2" borderId="21" xfId="0" applyNumberFormat="1" applyFont="1" applyFill="1" applyBorder="1" applyAlignment="1">
      <alignment horizontal="right" vertical="center" wrapText="1"/>
    </xf>
    <xf numFmtId="0" fontId="11" fillId="2" borderId="24" xfId="0" applyFont="1" applyFill="1" applyBorder="1" applyAlignment="1">
      <alignment horizontal="left" vertical="center" wrapText="1"/>
    </xf>
    <xf numFmtId="167" fontId="11" fillId="2" borderId="24" xfId="0" applyNumberFormat="1" applyFont="1" applyFill="1" applyBorder="1" applyAlignment="1">
      <alignment horizontal="right" vertical="center" wrapText="1"/>
    </xf>
    <xf numFmtId="0" fontId="22" fillId="0" borderId="0" xfId="0" applyFont="1" applyAlignment="1">
      <alignment horizontal="left" vertical="top" wrapText="1"/>
    </xf>
    <xf numFmtId="0" fontId="22" fillId="0" borderId="0" xfId="0" applyFont="1" applyAlignment="1">
      <alignment horizontal="center" vertical="top" wrapText="1"/>
    </xf>
    <xf numFmtId="0" fontId="22" fillId="0" borderId="0" xfId="0" applyFont="1" applyAlignment="1">
      <alignment horizontal="right" vertical="top" wrapText="1"/>
    </xf>
    <xf numFmtId="0" fontId="11" fillId="2" borderId="21" xfId="0" applyFont="1" applyFill="1" applyBorder="1" applyAlignment="1">
      <alignment horizontal="left" vertical="center" wrapText="1"/>
    </xf>
    <xf numFmtId="172" fontId="11" fillId="0" borderId="21" xfId="0" applyNumberFormat="1" applyFont="1" applyBorder="1" applyAlignment="1">
      <alignment horizontal="right" vertical="center" wrapText="1"/>
    </xf>
    <xf numFmtId="172" fontId="11" fillId="0" borderId="24" xfId="0" applyNumberFormat="1" applyFont="1" applyBorder="1" applyAlignment="1">
      <alignment horizontal="right" vertical="center" wrapText="1"/>
    </xf>
    <xf numFmtId="0" fontId="11" fillId="0" borderId="27" xfId="0" applyFont="1" applyBorder="1" applyAlignment="1">
      <alignment horizontal="left" vertical="center" wrapText="1"/>
    </xf>
    <xf numFmtId="0" fontId="11" fillId="0" borderId="25" xfId="0" applyFont="1" applyBorder="1" applyAlignment="1">
      <alignment horizontal="left" vertical="center" wrapText="1"/>
    </xf>
    <xf numFmtId="177" fontId="11" fillId="0" borderId="24" xfId="0" applyNumberFormat="1" applyFont="1" applyBorder="1" applyAlignment="1">
      <alignment horizontal="right" vertical="center" wrapText="1"/>
    </xf>
    <xf numFmtId="166" fontId="11" fillId="0" borderId="24" xfId="0" applyNumberFormat="1" applyFont="1" applyBorder="1" applyAlignment="1">
      <alignment horizontal="right" vertical="center" wrapText="1"/>
    </xf>
    <xf numFmtId="0" fontId="10" fillId="0" borderId="0" xfId="0" applyFont="1" applyAlignment="1">
      <alignment horizontal="left" wrapText="1"/>
    </xf>
    <xf numFmtId="166" fontId="11" fillId="0" borderId="21" xfId="0" applyNumberFormat="1" applyFont="1" applyBorder="1" applyAlignment="1">
      <alignment horizontal="right" vertical="center" wrapText="1"/>
    </xf>
    <xf numFmtId="166" fontId="11" fillId="0" borderId="23" xfId="0" applyNumberFormat="1" applyFont="1" applyBorder="1" applyAlignment="1">
      <alignment horizontal="right" vertical="center" wrapText="1"/>
    </xf>
    <xf numFmtId="175" fontId="11" fillId="0" borderId="24" xfId="0" applyNumberFormat="1" applyFont="1" applyBorder="1" applyAlignment="1">
      <alignment horizontal="right" vertical="center" wrapText="1"/>
    </xf>
    <xf numFmtId="172" fontId="11" fillId="0" borderId="23" xfId="0" applyNumberFormat="1" applyFont="1" applyBorder="1" applyAlignment="1">
      <alignment horizontal="right" vertical="center" wrapText="1"/>
    </xf>
    <xf numFmtId="0" fontId="7" fillId="2" borderId="0" xfId="0" applyFont="1" applyFill="1" applyAlignment="1">
      <alignment horizontal="left" wrapText="1"/>
    </xf>
    <xf numFmtId="0" fontId="11" fillId="0" borderId="5" xfId="0" applyFont="1" applyBorder="1" applyAlignment="1">
      <alignment horizontal="left" vertical="center" wrapText="1"/>
    </xf>
    <xf numFmtId="167" fontId="11" fillId="0" borderId="5" xfId="0" applyNumberFormat="1" applyFont="1" applyBorder="1" applyAlignment="1">
      <alignment horizontal="right" vertical="center" wrapText="1"/>
    </xf>
    <xf numFmtId="0" fontId="11" fillId="2" borderId="29" xfId="0" applyFont="1" applyFill="1" applyBorder="1" applyAlignment="1">
      <alignment horizontal="left" vertical="center" wrapText="1"/>
    </xf>
    <xf numFmtId="167" fontId="11" fillId="0" borderId="6" xfId="0" applyNumberFormat="1" applyFont="1" applyBorder="1" applyAlignment="1">
      <alignment horizontal="right" vertical="center" wrapText="1"/>
    </xf>
    <xf numFmtId="0" fontId="11" fillId="0" borderId="28" xfId="0" applyFont="1" applyBorder="1" applyAlignment="1">
      <alignment horizontal="left" vertical="center" wrapText="1"/>
    </xf>
    <xf numFmtId="0" fontId="11" fillId="0" borderId="6" xfId="0" applyFont="1" applyBorder="1" applyAlignment="1">
      <alignment horizontal="left" vertical="center" wrapText="1"/>
    </xf>
    <xf numFmtId="0" fontId="11" fillId="0" borderId="30" xfId="0" applyFont="1" applyBorder="1" applyAlignment="1">
      <alignment horizontal="left" vertical="center" wrapText="1"/>
    </xf>
    <xf numFmtId="0" fontId="25" fillId="0" borderId="0" xfId="0" applyFont="1" applyAlignment="1">
      <alignment vertical="center" wrapText="1"/>
    </xf>
    <xf numFmtId="0" fontId="26" fillId="2" borderId="0" xfId="0" applyFont="1" applyFill="1" applyAlignment="1">
      <alignment horizontal="left" vertical="top" wrapText="1"/>
    </xf>
    <xf numFmtId="0" fontId="11" fillId="2" borderId="5" xfId="0" applyFont="1" applyFill="1" applyBorder="1" applyAlignment="1">
      <alignment horizontal="right" vertical="center" wrapText="1"/>
    </xf>
    <xf numFmtId="0" fontId="11" fillId="2" borderId="6" xfId="0" applyFont="1" applyFill="1" applyBorder="1" applyAlignment="1">
      <alignment horizontal="right" vertical="center" wrapText="1"/>
    </xf>
    <xf numFmtId="0" fontId="11" fillId="2" borderId="30" xfId="0" applyFont="1" applyFill="1" applyBorder="1" applyAlignment="1">
      <alignment horizontal="left" vertical="center" wrapText="1"/>
    </xf>
    <xf numFmtId="0" fontId="11" fillId="2" borderId="30" xfId="0" applyFont="1" applyFill="1" applyBorder="1" applyAlignment="1">
      <alignment horizontal="right" vertical="center" wrapText="1"/>
    </xf>
    <xf numFmtId="0" fontId="27" fillId="2" borderId="0" xfId="0" applyFont="1" applyFill="1" applyAlignment="1">
      <alignment horizontal="right" vertical="center" wrapText="1"/>
    </xf>
    <xf numFmtId="0" fontId="23" fillId="2" borderId="0" xfId="0" applyFont="1" applyFill="1" applyAlignment="1">
      <alignment vertical="center" wrapText="1"/>
    </xf>
    <xf numFmtId="0" fontId="26" fillId="2" borderId="0" xfId="0" applyFont="1" applyFill="1" applyAlignment="1">
      <alignment horizontal="right" vertical="center" wrapText="1"/>
    </xf>
    <xf numFmtId="166" fontId="11" fillId="2" borderId="5" xfId="0" applyNumberFormat="1" applyFont="1" applyFill="1" applyBorder="1" applyAlignment="1">
      <alignment horizontal="right" vertical="center" wrapText="1"/>
    </xf>
    <xf numFmtId="166" fontId="11" fillId="0" borderId="5" xfId="0" applyNumberFormat="1" applyFont="1" applyBorder="1" applyAlignment="1">
      <alignment horizontal="right" vertical="center" wrapText="1"/>
    </xf>
    <xf numFmtId="166" fontId="11" fillId="0" borderId="6" xfId="0" applyNumberFormat="1" applyFont="1" applyBorder="1" applyAlignment="1">
      <alignment horizontal="right" vertical="center" wrapText="1"/>
    </xf>
    <xf numFmtId="0" fontId="11" fillId="2" borderId="6" xfId="0" applyFont="1" applyFill="1" applyBorder="1" applyAlignment="1">
      <alignment horizontal="left" vertical="center" wrapText="1" indent="3"/>
    </xf>
    <xf numFmtId="0" fontId="11" fillId="2" borderId="31"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29" fillId="0" borderId="0" xfId="0" applyFont="1" applyAlignment="1">
      <alignment vertical="top" wrapText="1"/>
    </xf>
    <xf numFmtId="0" fontId="15" fillId="2" borderId="6" xfId="0" applyFont="1" applyFill="1" applyBorder="1" applyAlignment="1">
      <alignment horizontal="left" vertical="center" wrapText="1"/>
    </xf>
    <xf numFmtId="0" fontId="15" fillId="2" borderId="31" xfId="0" applyFont="1" applyFill="1" applyBorder="1" applyAlignment="1">
      <alignment horizontal="left" vertical="center" wrapText="1"/>
    </xf>
    <xf numFmtId="0" fontId="22" fillId="2" borderId="17" xfId="0" applyFont="1" applyFill="1" applyBorder="1" applyAlignment="1">
      <alignment horizontal="left" vertical="center" wrapText="1"/>
    </xf>
    <xf numFmtId="0" fontId="23" fillId="2" borderId="13" xfId="0" applyFont="1" applyFill="1" applyBorder="1" applyAlignment="1">
      <alignment vertical="center" wrapText="1"/>
    </xf>
    <xf numFmtId="0" fontId="21" fillId="2" borderId="13" xfId="0" applyFont="1" applyFill="1" applyBorder="1" applyAlignment="1">
      <alignment vertical="center" wrapText="1"/>
    </xf>
    <xf numFmtId="0" fontId="26" fillId="2" borderId="14" xfId="0" applyFont="1" applyFill="1" applyBorder="1" applyAlignment="1">
      <alignment horizontal="right" vertical="center" wrapText="1"/>
    </xf>
    <xf numFmtId="0" fontId="21" fillId="0" borderId="14" xfId="0" applyFont="1" applyBorder="1" applyAlignment="1">
      <alignment horizontal="right" wrapText="1"/>
    </xf>
    <xf numFmtId="0" fontId="21" fillId="2" borderId="0" xfId="0" applyFont="1" applyFill="1" applyAlignment="1">
      <alignment vertical="center" wrapText="1"/>
    </xf>
    <xf numFmtId="0" fontId="15" fillId="2" borderId="5" xfId="0" applyFont="1" applyFill="1" applyBorder="1" applyAlignment="1">
      <alignment horizontal="left" vertical="center" wrapText="1"/>
    </xf>
    <xf numFmtId="0" fontId="22" fillId="2" borderId="30" xfId="0" applyFont="1" applyFill="1" applyBorder="1" applyAlignment="1">
      <alignment horizontal="left" vertical="center" wrapText="1"/>
    </xf>
    <xf numFmtId="0" fontId="28" fillId="2" borderId="0" xfId="0" applyFont="1" applyFill="1" applyAlignment="1">
      <alignment vertical="top" wrapText="1"/>
    </xf>
    <xf numFmtId="166" fontId="11" fillId="2" borderId="31" xfId="0" applyNumberFormat="1" applyFont="1" applyFill="1" applyBorder="1" applyAlignment="1">
      <alignment horizontal="right" vertical="center" wrapText="1"/>
    </xf>
    <xf numFmtId="166" fontId="13" fillId="0" borderId="17" xfId="0" applyNumberFormat="1" applyFont="1" applyBorder="1" applyAlignment="1">
      <alignment horizontal="right" vertical="center" wrapText="1"/>
    </xf>
    <xf numFmtId="0" fontId="27" fillId="2" borderId="0" xfId="0" applyFont="1" applyFill="1" applyAlignment="1">
      <alignment horizontal="left" vertical="center" wrapText="1"/>
    </xf>
    <xf numFmtId="0" fontId="13" fillId="2" borderId="5"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31" fillId="0" borderId="0" xfId="0" applyFont="1" applyAlignment="1">
      <alignment horizontal="right" vertical="center" wrapText="1"/>
    </xf>
    <xf numFmtId="0" fontId="13" fillId="2" borderId="6"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11" fillId="2" borderId="6" xfId="0" applyFont="1" applyFill="1" applyBorder="1" applyAlignment="1">
      <alignment horizontal="left" vertical="center" wrapText="1" indent="4"/>
    </xf>
    <xf numFmtId="0" fontId="27" fillId="0" borderId="0" xfId="0" applyFont="1" applyAlignment="1">
      <alignment horizontal="right" vertical="center" wrapText="1"/>
    </xf>
    <xf numFmtId="0" fontId="11" fillId="0" borderId="0" xfId="0" applyFont="1" applyAlignment="1">
      <alignment horizontal="right" vertical="center" wrapText="1"/>
    </xf>
    <xf numFmtId="0" fontId="22" fillId="0" borderId="0" xfId="0" applyFont="1" applyAlignment="1">
      <alignment horizontal="left" vertical="center" wrapText="1"/>
    </xf>
    <xf numFmtId="0" fontId="13" fillId="0" borderId="0" xfId="0" applyFont="1" applyAlignment="1">
      <alignment horizontal="right" vertical="center" wrapText="1"/>
    </xf>
    <xf numFmtId="0" fontId="32" fillId="2" borderId="0" xfId="0" applyFont="1" applyFill="1" applyAlignment="1">
      <alignment vertical="center" wrapText="1"/>
    </xf>
    <xf numFmtId="0" fontId="32" fillId="2" borderId="0" xfId="0" applyFont="1" applyFill="1" applyAlignment="1">
      <alignment horizontal="right" vertical="center" wrapText="1"/>
    </xf>
    <xf numFmtId="0" fontId="34" fillId="2" borderId="0" xfId="0" applyFont="1" applyFill="1" applyAlignment="1">
      <alignment horizontal="right" vertical="center" wrapText="1"/>
    </xf>
    <xf numFmtId="0" fontId="35" fillId="2" borderId="0" xfId="0" applyFont="1" applyFill="1" applyAlignment="1">
      <alignment horizontal="right" vertical="center" wrapText="1"/>
    </xf>
    <xf numFmtId="0" fontId="15" fillId="2" borderId="0" xfId="0" applyFont="1" applyFill="1" applyAlignment="1">
      <alignment wrapText="1"/>
    </xf>
    <xf numFmtId="0" fontId="15" fillId="0" borderId="0" xfId="0" applyFont="1" applyAlignment="1">
      <alignment vertical="top" wrapText="1"/>
    </xf>
    <xf numFmtId="0" fontId="15" fillId="2" borderId="14" xfId="0" applyFont="1" applyFill="1" applyBorder="1" applyAlignment="1">
      <alignment wrapText="1"/>
    </xf>
    <xf numFmtId="0" fontId="15" fillId="2" borderId="14" xfId="0" applyFont="1" applyFill="1" applyBorder="1" applyAlignment="1">
      <alignment horizontal="right" wrapText="1"/>
    </xf>
    <xf numFmtId="0" fontId="22" fillId="0" borderId="22" xfId="0" applyFont="1" applyBorder="1" applyAlignment="1">
      <alignment horizontal="left" vertical="center" wrapText="1"/>
    </xf>
    <xf numFmtId="0" fontId="4" fillId="0" borderId="27" xfId="0" applyFont="1" applyBorder="1" applyAlignment="1">
      <alignment vertical="center" wrapText="1"/>
    </xf>
    <xf numFmtId="0" fontId="22" fillId="0" borderId="27" xfId="0" applyFont="1" applyBorder="1" applyAlignment="1">
      <alignment horizontal="left" vertical="center" wrapText="1"/>
    </xf>
    <xf numFmtId="166" fontId="11" fillId="0" borderId="22" xfId="0" applyNumberFormat="1" applyFont="1" applyBorder="1" applyAlignment="1">
      <alignment horizontal="right" vertical="center" wrapText="1"/>
    </xf>
    <xf numFmtId="170" fontId="11" fillId="0" borderId="21" xfId="0" applyNumberFormat="1" applyFont="1" applyBorder="1" applyAlignment="1">
      <alignment horizontal="right" vertical="center" wrapText="1"/>
    </xf>
    <xf numFmtId="170" fontId="11" fillId="0" borderId="22" xfId="0" applyNumberFormat="1" applyFont="1" applyBorder="1" applyAlignment="1">
      <alignment horizontal="right" vertical="center" wrapText="1"/>
    </xf>
    <xf numFmtId="170" fontId="13" fillId="0" borderId="27" xfId="0" applyNumberFormat="1" applyFont="1" applyBorder="1" applyAlignment="1">
      <alignment horizontal="right" vertical="center" wrapText="1"/>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0" fontId="11" fillId="0" borderId="34" xfId="0" applyFont="1" applyBorder="1" applyAlignment="1">
      <alignment horizontal="left" vertical="center" wrapText="1"/>
    </xf>
    <xf numFmtId="0" fontId="22" fillId="0" borderId="34" xfId="0" applyFont="1" applyBorder="1" applyAlignment="1">
      <alignment horizontal="left" vertical="center" wrapText="1"/>
    </xf>
    <xf numFmtId="0" fontId="11" fillId="0" borderId="35" xfId="0" applyFont="1" applyBorder="1" applyAlignment="1">
      <alignment horizontal="left" vertical="center" wrapText="1"/>
    </xf>
    <xf numFmtId="0" fontId="22" fillId="0" borderId="35" xfId="0" applyFont="1" applyBorder="1" applyAlignment="1">
      <alignment horizontal="left" vertical="center" wrapText="1"/>
    </xf>
    <xf numFmtId="166" fontId="11" fillId="0" borderId="26" xfId="0" applyNumberFormat="1" applyFont="1" applyBorder="1" applyAlignment="1">
      <alignment horizontal="right" vertical="center" wrapText="1"/>
    </xf>
    <xf numFmtId="0" fontId="13" fillId="0" borderId="27" xfId="0" applyFont="1" applyBorder="1" applyAlignment="1">
      <alignment horizontal="left" vertical="center" wrapText="1"/>
    </xf>
    <xf numFmtId="167" fontId="13" fillId="0" borderId="27" xfId="0" applyNumberFormat="1" applyFont="1" applyBorder="1" applyAlignment="1">
      <alignment horizontal="right" vertical="center" wrapText="1"/>
    </xf>
    <xf numFmtId="0" fontId="13" fillId="0" borderId="0" xfId="0" applyFont="1" applyAlignment="1">
      <alignment horizontal="left" vertical="center" wrapText="1"/>
    </xf>
    <xf numFmtId="0" fontId="4" fillId="0" borderId="36" xfId="0" applyFont="1" applyBorder="1" applyAlignment="1">
      <alignment vertical="center" wrapText="1"/>
    </xf>
    <xf numFmtId="0" fontId="4" fillId="0" borderId="36" xfId="0" applyFont="1" applyBorder="1" applyAlignment="1">
      <alignment wrapText="1"/>
    </xf>
    <xf numFmtId="0" fontId="13" fillId="0" borderId="36" xfId="0" applyFont="1" applyBorder="1" applyAlignment="1">
      <alignment horizontal="right" vertical="center" wrapText="1"/>
    </xf>
    <xf numFmtId="0" fontId="11" fillId="0" borderId="18" xfId="0" applyFont="1" applyBorder="1" applyAlignment="1">
      <alignment horizontal="left" vertical="center" wrapText="1"/>
    </xf>
    <xf numFmtId="0" fontId="4" fillId="0" borderId="18" xfId="0" applyFont="1" applyBorder="1" applyAlignment="1">
      <alignment vertical="center" wrapText="1"/>
    </xf>
    <xf numFmtId="166" fontId="11" fillId="2" borderId="18" xfId="0" applyNumberFormat="1" applyFont="1" applyFill="1" applyBorder="1" applyAlignment="1">
      <alignment horizontal="right" vertical="center" wrapText="1"/>
    </xf>
    <xf numFmtId="0" fontId="22" fillId="0" borderId="18" xfId="0" applyFont="1" applyBorder="1" applyAlignment="1">
      <alignment horizontal="left" vertical="center" wrapText="1"/>
    </xf>
    <xf numFmtId="167" fontId="11" fillId="0" borderId="18" xfId="0" applyNumberFormat="1" applyFont="1" applyBorder="1" applyAlignment="1">
      <alignment horizontal="right" vertical="center" wrapText="1"/>
    </xf>
    <xf numFmtId="167" fontId="11" fillId="2" borderId="24" xfId="0" applyNumberFormat="1" applyFont="1" applyFill="1" applyBorder="1" applyAlignment="1">
      <alignment horizontal="right" wrapText="1"/>
    </xf>
    <xf numFmtId="0" fontId="7" fillId="0" borderId="14" xfId="0" applyFont="1" applyBorder="1" applyAlignment="1">
      <alignment horizontal="center" wrapText="1"/>
    </xf>
    <xf numFmtId="0" fontId="7" fillId="0" borderId="14" xfId="0" applyFont="1" applyBorder="1" applyAlignment="1">
      <alignment horizontal="left" wrapText="1" indent="1"/>
    </xf>
    <xf numFmtId="0" fontId="22" fillId="0" borderId="0" xfId="0" applyFont="1" applyAlignment="1">
      <alignment horizontal="left" wrapText="1"/>
    </xf>
    <xf numFmtId="0" fontId="22" fillId="0" borderId="0" xfId="0" applyFont="1" applyAlignment="1">
      <alignment horizontal="right" wrapText="1"/>
    </xf>
    <xf numFmtId="0" fontId="13" fillId="0" borderId="38" xfId="0" applyFont="1" applyBorder="1" applyAlignment="1">
      <alignment horizontal="right" vertical="center" wrapText="1"/>
    </xf>
    <xf numFmtId="167" fontId="13" fillId="0" borderId="38" xfId="0" applyNumberFormat="1" applyFont="1" applyBorder="1" applyAlignment="1">
      <alignment horizontal="right" vertical="center" wrapText="1"/>
    </xf>
    <xf numFmtId="0" fontId="11" fillId="0" borderId="39" xfId="0" applyFont="1" applyBorder="1" applyAlignment="1">
      <alignment horizontal="left" vertical="center" wrapText="1"/>
    </xf>
    <xf numFmtId="167" fontId="11" fillId="0" borderId="39" xfId="0" applyNumberFormat="1" applyFont="1" applyBorder="1" applyAlignment="1">
      <alignment horizontal="right" vertical="center" wrapText="1"/>
    </xf>
    <xf numFmtId="171" fontId="11" fillId="0" borderId="38" xfId="0" applyNumberFormat="1" applyFont="1" applyBorder="1" applyAlignment="1">
      <alignment vertical="center" wrapText="1"/>
    </xf>
    <xf numFmtId="0" fontId="11" fillId="0" borderId="40" xfId="0" applyFont="1" applyBorder="1" applyAlignment="1">
      <alignment horizontal="left" vertical="center" wrapText="1"/>
    </xf>
    <xf numFmtId="167" fontId="11" fillId="0" borderId="40" xfId="0" applyNumberFormat="1" applyFont="1" applyBorder="1" applyAlignment="1">
      <alignment horizontal="right" vertical="center" wrapText="1"/>
    </xf>
    <xf numFmtId="0" fontId="11" fillId="0" borderId="14" xfId="0" applyFont="1" applyBorder="1" applyAlignment="1">
      <alignment horizontal="left" wrapText="1"/>
    </xf>
    <xf numFmtId="0" fontId="11" fillId="0" borderId="14" xfId="0" applyFont="1" applyBorder="1" applyAlignment="1">
      <alignment horizontal="right" wrapText="1"/>
    </xf>
    <xf numFmtId="0" fontId="11" fillId="0" borderId="0" xfId="0" applyFont="1" applyAlignment="1">
      <alignment wrapText="1"/>
    </xf>
    <xf numFmtId="0" fontId="40" fillId="2" borderId="0" xfId="0" applyFont="1" applyFill="1" applyAlignment="1">
      <alignment vertical="center" wrapText="1"/>
    </xf>
    <xf numFmtId="0" fontId="15" fillId="2" borderId="0" xfId="0" applyFont="1" applyFill="1" applyAlignment="1">
      <alignment vertical="top" wrapText="1"/>
    </xf>
    <xf numFmtId="0" fontId="11" fillId="2" borderId="20" xfId="0" applyFont="1" applyFill="1" applyBorder="1" applyAlignment="1">
      <alignment horizontal="left" vertical="center" wrapText="1"/>
    </xf>
    <xf numFmtId="0" fontId="7" fillId="0" borderId="19" xfId="0" applyFont="1" applyBorder="1" applyAlignment="1">
      <alignment horizontal="left" vertical="top" wrapText="1"/>
    </xf>
    <xf numFmtId="0" fontId="4" fillId="0" borderId="19" xfId="0" applyFont="1" applyBorder="1" applyAlignment="1">
      <alignment wrapText="1"/>
    </xf>
    <xf numFmtId="167" fontId="11" fillId="2" borderId="5" xfId="0" applyNumberFormat="1" applyFont="1" applyFill="1" applyBorder="1" applyAlignment="1">
      <alignment horizontal="right" vertical="center" wrapText="1"/>
    </xf>
    <xf numFmtId="167" fontId="11" fillId="2" borderId="6" xfId="0" applyNumberFormat="1" applyFont="1" applyFill="1" applyBorder="1" applyAlignment="1">
      <alignment horizontal="right" vertical="center" wrapText="1"/>
    </xf>
    <xf numFmtId="167" fontId="11" fillId="2" borderId="20" xfId="0" applyNumberFormat="1" applyFont="1" applyFill="1" applyBorder="1" applyAlignment="1">
      <alignment horizontal="right" vertical="center" wrapText="1"/>
    </xf>
    <xf numFmtId="0" fontId="41" fillId="2" borderId="0" xfId="0" applyFont="1" applyFill="1" applyAlignment="1">
      <alignment vertical="center" wrapText="1"/>
    </xf>
    <xf numFmtId="0" fontId="41" fillId="2" borderId="0" xfId="0" applyFont="1" applyFill="1" applyAlignment="1">
      <alignment horizontal="right" vertical="center" wrapText="1"/>
    </xf>
    <xf numFmtId="0" fontId="39" fillId="2" borderId="0" xfId="0" applyFont="1" applyFill="1" applyAlignment="1">
      <alignment horizontal="right" vertical="center" wrapText="1"/>
    </xf>
    <xf numFmtId="172" fontId="11" fillId="2" borderId="5" xfId="0" applyNumberFormat="1" applyFont="1" applyFill="1" applyBorder="1" applyAlignment="1">
      <alignment horizontal="right" vertical="center" wrapText="1"/>
    </xf>
    <xf numFmtId="172" fontId="11" fillId="2" borderId="6" xfId="0" applyNumberFormat="1" applyFont="1" applyFill="1" applyBorder="1" applyAlignment="1">
      <alignment horizontal="right" vertical="center" wrapText="1"/>
    </xf>
    <xf numFmtId="181" fontId="11" fillId="2" borderId="5" xfId="0" applyNumberFormat="1" applyFont="1" applyFill="1" applyBorder="1" applyAlignment="1">
      <alignment horizontal="right" vertical="center" wrapText="1"/>
    </xf>
    <xf numFmtId="181" fontId="11" fillId="2" borderId="6" xfId="0" applyNumberFormat="1" applyFont="1" applyFill="1" applyBorder="1" applyAlignment="1">
      <alignment horizontal="right" vertical="center" wrapText="1"/>
    </xf>
    <xf numFmtId="181" fontId="11" fillId="2" borderId="30" xfId="0" applyNumberFormat="1" applyFont="1" applyFill="1" applyBorder="1" applyAlignment="1">
      <alignment horizontal="right" vertical="center" wrapText="1"/>
    </xf>
    <xf numFmtId="0" fontId="11" fillId="2" borderId="13" xfId="0" applyFont="1" applyFill="1" applyBorder="1" applyAlignment="1">
      <alignment horizontal="left" vertical="center" wrapText="1"/>
    </xf>
    <xf numFmtId="0" fontId="27" fillId="2" borderId="14" xfId="0" applyFont="1" applyFill="1" applyBorder="1" applyAlignment="1">
      <alignment horizontal="left" wrapText="1"/>
    </xf>
    <xf numFmtId="0" fontId="27" fillId="2" borderId="0" xfId="0" applyFont="1" applyFill="1" applyAlignment="1">
      <alignment horizontal="left" wrapText="1"/>
    </xf>
    <xf numFmtId="182" fontId="11" fillId="0" borderId="5" xfId="0" applyNumberFormat="1" applyFont="1" applyBorder="1" applyAlignment="1">
      <alignment horizontal="right" vertical="center" wrapText="1"/>
    </xf>
    <xf numFmtId="182" fontId="11" fillId="0" borderId="6" xfId="0" applyNumberFormat="1" applyFont="1" applyBorder="1" applyAlignment="1">
      <alignment horizontal="right" vertical="center" wrapText="1"/>
    </xf>
    <xf numFmtId="182" fontId="11" fillId="0" borderId="20" xfId="0" applyNumberFormat="1" applyFont="1" applyBorder="1" applyAlignment="1">
      <alignment horizontal="right" vertical="center" wrapText="1"/>
    </xf>
    <xf numFmtId="0" fontId="33" fillId="2" borderId="0" xfId="0" applyFont="1" applyFill="1" applyAlignment="1">
      <alignment horizontal="right" vertical="center" wrapText="1"/>
    </xf>
    <xf numFmtId="0" fontId="32" fillId="2" borderId="14" xfId="0" applyFont="1" applyFill="1" applyBorder="1" applyAlignment="1">
      <alignment vertical="center" wrapText="1"/>
    </xf>
    <xf numFmtId="0" fontId="43" fillId="2" borderId="0" xfId="0" applyFont="1" applyFill="1" applyAlignment="1">
      <alignment horizontal="left" vertical="center" wrapText="1"/>
    </xf>
    <xf numFmtId="0" fontId="11" fillId="2" borderId="5" xfId="0" applyFont="1" applyFill="1" applyBorder="1" applyAlignment="1">
      <alignment horizontal="left" vertical="top" wrapText="1"/>
    </xf>
    <xf numFmtId="0" fontId="11" fillId="2" borderId="6" xfId="0" applyFont="1" applyFill="1" applyBorder="1" applyAlignment="1">
      <alignment horizontal="left" vertical="top" wrapText="1"/>
    </xf>
    <xf numFmtId="0" fontId="45" fillId="2" borderId="5" xfId="0" applyFont="1" applyFill="1" applyBorder="1" applyAlignment="1">
      <alignment horizontal="left" vertical="top" wrapText="1"/>
    </xf>
    <xf numFmtId="183" fontId="11" fillId="2" borderId="6" xfId="0" applyNumberFormat="1" applyFont="1" applyFill="1" applyBorder="1" applyAlignment="1">
      <alignment horizontal="left" vertical="top" wrapText="1"/>
    </xf>
    <xf numFmtId="0" fontId="11" fillId="2" borderId="7" xfId="0" applyFont="1" applyFill="1" applyBorder="1" applyAlignment="1">
      <alignment horizontal="left" vertical="top" wrapText="1"/>
    </xf>
    <xf numFmtId="0" fontId="11" fillId="2" borderId="0" xfId="0" applyFont="1" applyFill="1" applyAlignment="1">
      <alignment horizontal="left" vertical="top" wrapText="1"/>
    </xf>
    <xf numFmtId="165" fontId="11" fillId="2" borderId="6" xfId="0" applyNumberFormat="1" applyFont="1" applyFill="1" applyBorder="1" applyAlignment="1">
      <alignment horizontal="left" vertical="top" wrapText="1"/>
    </xf>
    <xf numFmtId="0" fontId="11" fillId="2" borderId="30" xfId="0" applyFont="1" applyFill="1" applyBorder="1" applyAlignment="1">
      <alignment horizontal="left" vertical="top" wrapText="1"/>
    </xf>
    <xf numFmtId="0" fontId="44" fillId="2" borderId="0" xfId="0" applyFont="1" applyFill="1" applyAlignment="1">
      <alignment vertical="center" wrapText="1"/>
    </xf>
    <xf numFmtId="0" fontId="44" fillId="2" borderId="0" xfId="0" applyFont="1" applyFill="1" applyAlignment="1">
      <alignment horizontal="center" vertical="center" wrapText="1"/>
    </xf>
    <xf numFmtId="0" fontId="15" fillId="2" borderId="0" xfId="0" applyFont="1" applyFill="1" applyAlignment="1">
      <alignment vertical="center" wrapText="1"/>
    </xf>
    <xf numFmtId="0" fontId="7" fillId="2" borderId="0" xfId="0" applyFont="1" applyFill="1" applyAlignment="1">
      <alignment horizontal="center" vertical="center" wrapText="1"/>
    </xf>
    <xf numFmtId="0" fontId="47" fillId="2" borderId="0" xfId="0" applyFont="1" applyFill="1" applyAlignment="1">
      <alignment horizontal="right" vertical="center" wrapText="1"/>
    </xf>
    <xf numFmtId="0" fontId="34" fillId="2" borderId="0" xfId="0" applyFont="1" applyFill="1" applyAlignment="1">
      <alignment vertical="center" wrapText="1"/>
    </xf>
    <xf numFmtId="0" fontId="41" fillId="2" borderId="0" xfId="0" applyFont="1" applyFill="1" applyAlignment="1">
      <alignment horizontal="center" vertical="center" wrapText="1"/>
    </xf>
    <xf numFmtId="0" fontId="32" fillId="2" borderId="14" xfId="0" applyFont="1" applyFill="1" applyBorder="1" applyAlignment="1">
      <alignment horizontal="center" vertical="center" wrapText="1"/>
    </xf>
    <xf numFmtId="0" fontId="15" fillId="2" borderId="14" xfId="0" applyFont="1" applyFill="1" applyBorder="1" applyAlignment="1">
      <alignment horizontal="right" vertical="center" wrapText="1"/>
    </xf>
    <xf numFmtId="0" fontId="29" fillId="2" borderId="14" xfId="0" applyFont="1" applyFill="1" applyBorder="1" applyAlignment="1">
      <alignment vertical="center" wrapText="1"/>
    </xf>
    <xf numFmtId="0" fontId="29" fillId="2" borderId="14" xfId="0" applyFont="1" applyFill="1" applyBorder="1" applyAlignment="1">
      <alignment horizontal="center" vertical="center" wrapText="1"/>
    </xf>
    <xf numFmtId="0" fontId="29" fillId="2" borderId="14" xfId="0" applyFont="1" applyFill="1" applyBorder="1" applyAlignment="1">
      <alignment horizontal="right" vertical="center" wrapText="1"/>
    </xf>
    <xf numFmtId="0" fontId="4" fillId="2" borderId="6" xfId="0" applyFont="1" applyFill="1" applyBorder="1" applyAlignment="1">
      <alignment vertical="top" wrapText="1"/>
    </xf>
    <xf numFmtId="0" fontId="13" fillId="0" borderId="0" xfId="0" applyFont="1" applyAlignment="1">
      <alignment horizontal="left" vertical="top" wrapText="1"/>
    </xf>
    <xf numFmtId="0" fontId="7" fillId="0" borderId="0" xfId="0" applyFont="1" applyAlignment="1">
      <alignment horizontal="left" vertical="center" wrapText="1"/>
    </xf>
    <xf numFmtId="0" fontId="7" fillId="2" borderId="0" xfId="0" applyFont="1" applyFill="1" applyAlignment="1">
      <alignment vertical="center" wrapText="1"/>
    </xf>
    <xf numFmtId="0" fontId="4" fillId="2" borderId="0" xfId="0" applyFont="1" applyFill="1" applyAlignment="1">
      <alignment horizontal="left" vertical="center" wrapText="1" indent="1"/>
    </xf>
    <xf numFmtId="0" fontId="46" fillId="2" borderId="0" xfId="0" applyFont="1" applyFill="1" applyAlignment="1">
      <alignment horizontal="left" vertical="center" wrapText="1"/>
    </xf>
    <xf numFmtId="0" fontId="46" fillId="2" borderId="0" xfId="0" applyFont="1" applyFill="1" applyAlignment="1">
      <alignment vertical="center" wrapText="1"/>
    </xf>
    <xf numFmtId="0" fontId="46" fillId="2" borderId="41" xfId="0" applyFont="1" applyFill="1" applyBorder="1" applyAlignment="1">
      <alignment vertical="center" wrapText="1"/>
    </xf>
    <xf numFmtId="0" fontId="11" fillId="2" borderId="42" xfId="0" applyFont="1" applyFill="1" applyBorder="1" applyAlignment="1">
      <alignment horizontal="left" vertical="center" wrapText="1"/>
    </xf>
    <xf numFmtId="0" fontId="49" fillId="0" borderId="43" xfId="0" applyFont="1" applyBorder="1" applyAlignment="1">
      <alignment horizontal="center" vertical="center" wrapText="1"/>
    </xf>
    <xf numFmtId="0" fontId="11" fillId="2" borderId="44" xfId="0" applyFont="1" applyFill="1" applyBorder="1" applyAlignment="1">
      <alignment horizontal="left" vertical="center" wrapText="1"/>
    </xf>
    <xf numFmtId="0" fontId="46" fillId="2" borderId="42" xfId="0" applyFont="1" applyFill="1" applyBorder="1" applyAlignment="1">
      <alignment vertical="center" wrapText="1"/>
    </xf>
    <xf numFmtId="0" fontId="52" fillId="0" borderId="43" xfId="0" applyFont="1" applyBorder="1" applyAlignment="1">
      <alignment horizontal="center" vertical="center" wrapText="1"/>
    </xf>
    <xf numFmtId="0" fontId="53" fillId="2" borderId="42" xfId="0" applyFont="1" applyFill="1" applyBorder="1" applyAlignment="1">
      <alignment vertical="center" wrapText="1"/>
    </xf>
    <xf numFmtId="0" fontId="54" fillId="0" borderId="46" xfId="0" applyFont="1" applyBorder="1" applyAlignment="1">
      <alignment horizontal="center" vertical="center" wrapText="1"/>
    </xf>
    <xf numFmtId="0" fontId="46" fillId="2" borderId="48" xfId="0" applyFont="1" applyFill="1" applyBorder="1" applyAlignment="1">
      <alignment vertical="center" wrapText="1"/>
    </xf>
    <xf numFmtId="0" fontId="4" fillId="0" borderId="42" xfId="0" applyFont="1" applyBorder="1" applyAlignment="1">
      <alignment vertical="center" wrapText="1"/>
    </xf>
    <xf numFmtId="0" fontId="11" fillId="0" borderId="45" xfId="0" applyFont="1" applyBorder="1" applyAlignment="1">
      <alignment horizontal="left" vertical="center" wrapText="1"/>
    </xf>
    <xf numFmtId="0" fontId="52" fillId="0" borderId="47" xfId="0" applyFont="1" applyBorder="1" applyAlignment="1">
      <alignment horizontal="center" vertical="center" wrapText="1"/>
    </xf>
    <xf numFmtId="0" fontId="55" fillId="0" borderId="43" xfId="0" applyFont="1" applyBorder="1" applyAlignment="1">
      <alignment horizontal="center" vertical="center" wrapText="1"/>
    </xf>
    <xf numFmtId="0" fontId="54" fillId="0" borderId="43" xfId="0" applyFont="1" applyBorder="1" applyAlignment="1">
      <alignment horizontal="center" vertical="center" wrapText="1"/>
    </xf>
    <xf numFmtId="0" fontId="10" fillId="0" borderId="0" xfId="0" applyFont="1" applyAlignment="1">
      <alignment horizontal="left" vertical="center" wrapText="1"/>
    </xf>
    <xf numFmtId="0" fontId="50" fillId="0" borderId="43" xfId="0" applyFont="1" applyBorder="1" applyAlignment="1">
      <alignment horizontal="center" vertical="center" wrapText="1"/>
    </xf>
    <xf numFmtId="0" fontId="11" fillId="2" borderId="0" xfId="0" applyFont="1" applyFill="1" applyAlignment="1">
      <alignment horizontal="left" vertical="center" wrapText="1"/>
    </xf>
    <xf numFmtId="0" fontId="11" fillId="0" borderId="49" xfId="0" applyFont="1" applyBorder="1" applyAlignment="1">
      <alignment horizontal="left" vertical="top" wrapText="1"/>
    </xf>
    <xf numFmtId="0" fontId="11" fillId="0" borderId="49" xfId="0" applyFont="1" applyBorder="1" applyAlignment="1">
      <alignment horizontal="center" vertical="center" wrapText="1"/>
    </xf>
    <xf numFmtId="185" fontId="11" fillId="0" borderId="49" xfId="0" applyNumberFormat="1" applyFont="1" applyBorder="1" applyAlignment="1">
      <alignment horizontal="center" vertical="center" wrapText="1"/>
    </xf>
    <xf numFmtId="167" fontId="11" fillId="0" borderId="49" xfId="0" applyNumberFormat="1" applyFont="1" applyBorder="1" applyAlignment="1">
      <alignment horizontal="center" vertical="center" wrapText="1"/>
    </xf>
    <xf numFmtId="174" fontId="11" fillId="0" borderId="49" xfId="0" applyNumberFormat="1" applyFont="1" applyBorder="1" applyAlignment="1">
      <alignment horizontal="center" vertical="center" wrapText="1"/>
    </xf>
    <xf numFmtId="0" fontId="13" fillId="0" borderId="50" xfId="0" applyFont="1" applyBorder="1" applyAlignment="1">
      <alignment horizontal="left" vertical="top" wrapText="1"/>
    </xf>
    <xf numFmtId="0" fontId="11" fillId="0" borderId="51" xfId="0" applyFont="1" applyBorder="1" applyAlignment="1">
      <alignment horizontal="center" vertical="center" wrapText="1"/>
    </xf>
    <xf numFmtId="0" fontId="11" fillId="0" borderId="53" xfId="0" applyFont="1" applyBorder="1" applyAlignment="1">
      <alignment horizontal="left" vertical="top" wrapText="1"/>
    </xf>
    <xf numFmtId="0" fontId="11" fillId="0" borderId="53" xfId="0" applyFont="1" applyBorder="1" applyAlignment="1">
      <alignment horizontal="center" vertical="center" wrapText="1"/>
    </xf>
    <xf numFmtId="0" fontId="11" fillId="0" borderId="52" xfId="0" applyFont="1" applyBorder="1" applyAlignment="1">
      <alignment horizontal="center" vertical="center" wrapText="1"/>
    </xf>
    <xf numFmtId="0" fontId="130" fillId="0" borderId="1" xfId="14" applyBorder="1" applyAlignment="1">
      <alignment horizontal="center" wrapText="1"/>
    </xf>
    <xf numFmtId="0" fontId="130" fillId="0" borderId="2" xfId="14" applyBorder="1" applyAlignment="1">
      <alignment horizontal="center" wrapText="1"/>
    </xf>
    <xf numFmtId="0" fontId="4" fillId="0" borderId="56" xfId="0" applyFont="1" applyBorder="1" applyAlignment="1">
      <alignment vertical="center" wrapText="1"/>
    </xf>
    <xf numFmtId="167" fontId="11" fillId="0" borderId="56" xfId="0" applyNumberFormat="1" applyFont="1" applyBorder="1" applyAlignment="1">
      <alignment horizontal="right" vertical="center" wrapText="1"/>
    </xf>
    <xf numFmtId="0" fontId="11" fillId="2" borderId="55" xfId="0" applyFont="1" applyFill="1" applyBorder="1" applyAlignment="1">
      <alignment horizontal="left" vertical="top" wrapText="1"/>
    </xf>
    <xf numFmtId="0" fontId="56" fillId="0" borderId="43" xfId="0" applyFont="1" applyBorder="1" applyAlignment="1">
      <alignment horizontal="center" vertical="center" wrapText="1"/>
    </xf>
    <xf numFmtId="0" fontId="57" fillId="0" borderId="43" xfId="0" applyFont="1" applyBorder="1" applyAlignment="1">
      <alignment horizontal="center" vertical="center" wrapText="1"/>
    </xf>
    <xf numFmtId="0" fontId="51" fillId="0" borderId="48" xfId="0" applyFont="1" applyBorder="1" applyAlignment="1">
      <alignment horizontal="center" vertical="center" wrapText="1"/>
    </xf>
    <xf numFmtId="0" fontId="130" fillId="0" borderId="5" xfId="14" applyBorder="1" applyAlignment="1">
      <alignment wrapText="1"/>
    </xf>
    <xf numFmtId="0" fontId="130" fillId="0" borderId="6" xfId="14" applyBorder="1" applyAlignment="1">
      <alignment wrapText="1"/>
    </xf>
    <xf numFmtId="0" fontId="11" fillId="0" borderId="44" xfId="0" applyFont="1" applyBorder="1" applyAlignment="1">
      <alignment horizontal="left" vertical="center" wrapText="1"/>
    </xf>
    <xf numFmtId="0" fontId="56" fillId="0" borderId="58" xfId="0" applyFont="1" applyBorder="1" applyAlignment="1">
      <alignment horizontal="center" vertical="center" wrapText="1"/>
    </xf>
    <xf numFmtId="0" fontId="57" fillId="0" borderId="58" xfId="0" applyFont="1" applyBorder="1" applyAlignment="1">
      <alignment horizontal="center" vertical="center" wrapText="1"/>
    </xf>
    <xf numFmtId="0" fontId="52" fillId="0" borderId="60" xfId="0" applyFont="1" applyBorder="1" applyAlignment="1">
      <alignment horizontal="center" vertical="center" wrapText="1"/>
    </xf>
    <xf numFmtId="0" fontId="55" fillId="0" borderId="59" xfId="0" applyFont="1" applyBorder="1" applyAlignment="1">
      <alignment horizontal="center" vertical="center" wrapText="1"/>
    </xf>
    <xf numFmtId="0" fontId="38" fillId="0" borderId="43" xfId="0" applyFont="1" applyBorder="1" applyAlignment="1">
      <alignment horizontal="center" vertical="center" wrapText="1"/>
    </xf>
    <xf numFmtId="0" fontId="52" fillId="0" borderId="61" xfId="0" applyFont="1" applyBorder="1" applyAlignment="1">
      <alignment horizontal="center" vertical="center" wrapText="1"/>
    </xf>
    <xf numFmtId="0" fontId="56" fillId="0" borderId="61" xfId="0" applyFont="1" applyBorder="1" applyAlignment="1">
      <alignment horizontal="center" vertical="center" wrapText="1"/>
    </xf>
    <xf numFmtId="0" fontId="56" fillId="0" borderId="62" xfId="0" applyFont="1" applyBorder="1" applyAlignment="1">
      <alignment horizontal="center" vertical="center" wrapText="1"/>
    </xf>
    <xf numFmtId="0" fontId="52" fillId="0" borderId="63" xfId="0" applyFont="1" applyBorder="1" applyAlignment="1">
      <alignment horizontal="center" vertical="center" wrapText="1"/>
    </xf>
    <xf numFmtId="0" fontId="56" fillId="0" borderId="63" xfId="0" applyFont="1" applyBorder="1" applyAlignment="1">
      <alignment horizontal="center" vertical="center" wrapText="1"/>
    </xf>
    <xf numFmtId="0" fontId="56" fillId="0" borderId="47" xfId="0" applyFont="1" applyBorder="1" applyAlignment="1">
      <alignment horizontal="center" vertical="center" wrapText="1"/>
    </xf>
    <xf numFmtId="0" fontId="11" fillId="2" borderId="49" xfId="0" applyFont="1" applyFill="1" applyBorder="1" applyAlignment="1">
      <alignment horizontal="center" vertical="center" wrapText="1"/>
    </xf>
    <xf numFmtId="0" fontId="11" fillId="0" borderId="8" xfId="0" applyFont="1" applyBorder="1" applyAlignment="1">
      <alignment horizontal="left" vertical="top" wrapText="1"/>
    </xf>
    <xf numFmtId="0" fontId="11" fillId="2" borderId="24" xfId="0" applyFont="1" applyFill="1" applyBorder="1" applyAlignment="1">
      <alignment vertical="center" wrapText="1"/>
    </xf>
    <xf numFmtId="0" fontId="11" fillId="0" borderId="23" xfId="0" applyFont="1" applyBorder="1" applyAlignment="1">
      <alignment vertical="center" wrapText="1"/>
    </xf>
    <xf numFmtId="0" fontId="4" fillId="0" borderId="0" xfId="1" applyAlignment="1">
      <alignment vertical="top" wrapText="1"/>
    </xf>
    <xf numFmtId="0" fontId="0" fillId="0" borderId="0" xfId="0" applyAlignment="1">
      <alignment vertical="top"/>
    </xf>
    <xf numFmtId="0" fontId="11" fillId="2" borderId="6" xfId="0" applyFont="1" applyFill="1" applyBorder="1" applyAlignment="1">
      <alignment vertical="center" wrapText="1"/>
    </xf>
    <xf numFmtId="0" fontId="11" fillId="2" borderId="6" xfId="0" quotePrefix="1" applyFont="1" applyFill="1" applyBorder="1" applyAlignment="1">
      <alignment horizontal="left" vertical="center" wrapText="1" indent="4"/>
    </xf>
    <xf numFmtId="0" fontId="58" fillId="2" borderId="51" xfId="0" applyFont="1" applyFill="1" applyBorder="1" applyAlignment="1">
      <alignment horizontal="center" vertical="center" wrapText="1"/>
    </xf>
    <xf numFmtId="0" fontId="58" fillId="0" borderId="51" xfId="0" applyFont="1" applyBorder="1" applyAlignment="1">
      <alignment horizontal="center" vertical="center" wrapText="1"/>
    </xf>
    <xf numFmtId="0" fontId="11" fillId="2" borderId="5" xfId="0" applyFont="1" applyFill="1" applyBorder="1" applyAlignment="1">
      <alignment vertical="top" wrapText="1"/>
    </xf>
    <xf numFmtId="0" fontId="11" fillId="2" borderId="20" xfId="0" applyFont="1" applyFill="1" applyBorder="1" applyAlignment="1">
      <alignment vertical="center" wrapText="1"/>
    </xf>
    <xf numFmtId="0" fontId="58" fillId="2" borderId="6" xfId="0" applyFont="1" applyFill="1" applyBorder="1" applyAlignment="1">
      <alignment horizontal="left" vertical="top" wrapText="1"/>
    </xf>
    <xf numFmtId="0" fontId="71" fillId="2" borderId="0" xfId="0" applyFont="1" applyFill="1" applyAlignment="1">
      <alignment horizontal="left" vertical="center" wrapText="1"/>
    </xf>
    <xf numFmtId="0" fontId="72" fillId="2" borderId="5" xfId="0" applyFont="1" applyFill="1" applyBorder="1" applyAlignment="1">
      <alignment horizontal="left" vertical="top" wrapText="1"/>
    </xf>
    <xf numFmtId="0" fontId="72" fillId="2" borderId="6" xfId="0" applyFont="1" applyFill="1" applyBorder="1" applyAlignment="1">
      <alignment horizontal="left" vertical="top" wrapText="1"/>
    </xf>
    <xf numFmtId="0" fontId="71" fillId="2" borderId="6" xfId="0" applyFont="1" applyFill="1" applyBorder="1" applyAlignment="1">
      <alignment horizontal="left" vertical="top" wrapText="1"/>
    </xf>
    <xf numFmtId="0" fontId="71" fillId="2" borderId="5" xfId="0" applyFont="1" applyFill="1" applyBorder="1" applyAlignment="1">
      <alignment horizontal="left" vertical="top" wrapText="1"/>
    </xf>
    <xf numFmtId="0" fontId="70" fillId="2" borderId="6" xfId="0" applyFont="1" applyFill="1" applyBorder="1" applyAlignment="1">
      <alignment horizontal="left" vertical="top" wrapText="1"/>
    </xf>
    <xf numFmtId="0" fontId="70" fillId="2" borderId="5" xfId="0" applyFont="1" applyFill="1" applyBorder="1" applyAlignment="1">
      <alignment horizontal="left" vertical="top" wrapText="1"/>
    </xf>
    <xf numFmtId="0" fontId="70" fillId="0" borderId="14" xfId="0" applyFont="1" applyBorder="1" applyAlignment="1">
      <alignment wrapText="1"/>
    </xf>
    <xf numFmtId="0" fontId="73" fillId="0" borderId="0" xfId="0" applyFont="1"/>
    <xf numFmtId="0" fontId="74" fillId="2" borderId="30" xfId="0" applyFont="1" applyFill="1" applyBorder="1" applyAlignment="1">
      <alignment horizontal="left" vertical="top" wrapText="1"/>
    </xf>
    <xf numFmtId="0" fontId="75" fillId="0" borderId="0" xfId="0" applyFont="1"/>
    <xf numFmtId="0" fontId="11" fillId="0" borderId="3" xfId="0" applyFont="1" applyBorder="1" applyAlignment="1">
      <alignment horizontal="left" vertical="top" wrapText="1"/>
    </xf>
    <xf numFmtId="0" fontId="13" fillId="2" borderId="6" xfId="0" applyFont="1" applyFill="1" applyBorder="1" applyAlignment="1">
      <alignment horizontal="left" vertical="top" wrapText="1"/>
    </xf>
    <xf numFmtId="0" fontId="42" fillId="2" borderId="0" xfId="0" applyFont="1" applyFill="1" applyAlignment="1">
      <alignment wrapText="1"/>
    </xf>
    <xf numFmtId="186" fontId="11" fillId="0" borderId="23" xfId="0" applyNumberFormat="1" applyFont="1" applyBorder="1" applyAlignment="1">
      <alignment horizontal="right" vertical="center" wrapText="1"/>
    </xf>
    <xf numFmtId="177" fontId="11" fillId="0" borderId="21" xfId="0" applyNumberFormat="1" applyFont="1" applyBorder="1" applyAlignment="1">
      <alignment horizontal="right" vertical="center" wrapText="1"/>
    </xf>
    <xf numFmtId="167" fontId="13" fillId="0" borderId="18" xfId="0" applyNumberFormat="1" applyFont="1" applyBorder="1" applyAlignment="1">
      <alignment horizontal="right" vertical="center" wrapText="1"/>
    </xf>
    <xf numFmtId="167" fontId="11" fillId="0" borderId="69" xfId="0" applyNumberFormat="1" applyFont="1" applyBorder="1" applyAlignment="1">
      <alignment horizontal="right" vertical="center" wrapText="1"/>
    </xf>
    <xf numFmtId="167" fontId="11" fillId="2" borderId="69" xfId="0" applyNumberFormat="1" applyFont="1" applyFill="1" applyBorder="1" applyAlignment="1">
      <alignment horizontal="right" vertical="center" wrapText="1"/>
    </xf>
    <xf numFmtId="0" fontId="48" fillId="0" borderId="0" xfId="0" applyFont="1"/>
    <xf numFmtId="0" fontId="14" fillId="0" borderId="0" xfId="14" applyFont="1" applyFill="1"/>
    <xf numFmtId="0" fontId="11" fillId="0" borderId="21" xfId="0" applyFont="1" applyBorder="1" applyAlignment="1">
      <alignment vertical="center" wrapText="1"/>
    </xf>
    <xf numFmtId="0" fontId="58" fillId="0" borderId="2" xfId="0" applyFont="1" applyBorder="1" applyAlignment="1">
      <alignment horizontal="left" wrapText="1"/>
    </xf>
    <xf numFmtId="0" fontId="80" fillId="0" borderId="43" xfId="0" applyFont="1" applyBorder="1" applyAlignment="1">
      <alignment horizontal="center" vertical="center" wrapText="1"/>
    </xf>
    <xf numFmtId="0" fontId="81" fillId="0" borderId="43" xfId="0" applyFont="1" applyBorder="1" applyAlignment="1">
      <alignment horizontal="center" vertical="center" wrapText="1"/>
    </xf>
    <xf numFmtId="0" fontId="82" fillId="0" borderId="43" xfId="0" applyFont="1" applyBorder="1" applyAlignment="1">
      <alignment horizontal="center" vertical="center" wrapText="1"/>
    </xf>
    <xf numFmtId="0" fontId="80" fillId="0" borderId="61" xfId="0" applyFont="1" applyBorder="1" applyAlignment="1">
      <alignment horizontal="center" vertical="center" wrapText="1"/>
    </xf>
    <xf numFmtId="0" fontId="80" fillId="0" borderId="63" xfId="0" applyFont="1" applyBorder="1" applyAlignment="1">
      <alignment horizontal="center" vertical="center" wrapText="1"/>
    </xf>
    <xf numFmtId="0" fontId="80" fillId="0" borderId="47" xfId="0" applyFont="1" applyBorder="1" applyAlignment="1">
      <alignment horizontal="center" vertical="center" wrapText="1"/>
    </xf>
    <xf numFmtId="0" fontId="83" fillId="4" borderId="0" xfId="0" applyFont="1" applyFill="1" applyAlignment="1">
      <alignment horizontal="left" vertical="center" wrapText="1"/>
    </xf>
    <xf numFmtId="0" fontId="84" fillId="4" borderId="0" xfId="0" applyFont="1" applyFill="1" applyAlignment="1">
      <alignment vertical="top" wrapText="1"/>
    </xf>
    <xf numFmtId="0" fontId="84" fillId="4" borderId="0" xfId="0" applyFont="1" applyFill="1" applyAlignment="1">
      <alignment horizontal="center" vertical="center"/>
    </xf>
    <xf numFmtId="0" fontId="83" fillId="4" borderId="0" xfId="0" applyFont="1" applyFill="1" applyAlignment="1">
      <alignment vertical="top" wrapText="1"/>
    </xf>
    <xf numFmtId="0" fontId="83" fillId="4" borderId="0" xfId="0" applyFont="1" applyFill="1" applyAlignment="1">
      <alignment horizontal="center" vertical="center"/>
    </xf>
    <xf numFmtId="0" fontId="83" fillId="4" borderId="0" xfId="0" applyFont="1" applyFill="1" applyAlignment="1">
      <alignment vertical="top"/>
    </xf>
    <xf numFmtId="0" fontId="11" fillId="2" borderId="6" xfId="0" applyFont="1" applyFill="1" applyBorder="1" applyAlignment="1">
      <alignment horizontal="center" vertical="center" wrapText="1"/>
    </xf>
    <xf numFmtId="0" fontId="4" fillId="0" borderId="0" xfId="1" applyBorder="1">
      <alignment wrapText="1"/>
    </xf>
    <xf numFmtId="166" fontId="11" fillId="0" borderId="0" xfId="0" applyNumberFormat="1" applyFont="1" applyAlignment="1">
      <alignment horizontal="right" vertical="center" wrapText="1"/>
    </xf>
    <xf numFmtId="166" fontId="13" fillId="0" borderId="0" xfId="0" applyNumberFormat="1" applyFont="1" applyAlignment="1">
      <alignment horizontal="right" vertical="center" wrapText="1"/>
    </xf>
    <xf numFmtId="0" fontId="11" fillId="2" borderId="5"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3" fillId="15" borderId="0" xfId="19" applyFont="1" applyAlignment="1">
      <alignment horizontal="left" vertical="top" wrapText="1"/>
    </xf>
    <xf numFmtId="0" fontId="13" fillId="15" borderId="1" xfId="19" applyFont="1" applyBorder="1" applyAlignment="1">
      <alignment horizontal="left" vertical="top" wrapText="1"/>
    </xf>
    <xf numFmtId="0" fontId="13" fillId="15" borderId="8" xfId="19" applyFont="1" applyBorder="1" applyAlignment="1">
      <alignment horizontal="left" vertical="top" wrapText="1"/>
    </xf>
    <xf numFmtId="166" fontId="13" fillId="15" borderId="10" xfId="19" applyNumberFormat="1" applyFont="1" applyBorder="1" applyAlignment="1">
      <alignment horizontal="right" vertical="center" wrapText="1"/>
    </xf>
    <xf numFmtId="167" fontId="13" fillId="15" borderId="10" xfId="19" applyNumberFormat="1" applyFont="1" applyBorder="1" applyAlignment="1">
      <alignment horizontal="right" vertical="center" wrapText="1"/>
    </xf>
    <xf numFmtId="167" fontId="13" fillId="15" borderId="12" xfId="19" applyNumberFormat="1" applyFont="1" applyBorder="1" applyAlignment="1">
      <alignment horizontal="right" vertical="center" wrapText="1"/>
    </xf>
    <xf numFmtId="167" fontId="13" fillId="15" borderId="9" xfId="19" applyNumberFormat="1" applyFont="1" applyBorder="1" applyAlignment="1">
      <alignment horizontal="right" vertical="center" wrapText="1"/>
    </xf>
    <xf numFmtId="166" fontId="13" fillId="15" borderId="9" xfId="19" applyNumberFormat="1" applyFont="1" applyBorder="1" applyAlignment="1">
      <alignment horizontal="right" vertical="center" wrapText="1"/>
    </xf>
    <xf numFmtId="166" fontId="13" fillId="15" borderId="16" xfId="19" applyNumberFormat="1" applyFont="1" applyBorder="1" applyAlignment="1">
      <alignment horizontal="right" vertical="center" wrapText="1"/>
    </xf>
    <xf numFmtId="166" fontId="13" fillId="15" borderId="17" xfId="19" applyNumberFormat="1" applyFont="1" applyBorder="1" applyAlignment="1">
      <alignment horizontal="right" vertical="center" wrapText="1"/>
    </xf>
    <xf numFmtId="166" fontId="13" fillId="15" borderId="18" xfId="19" applyNumberFormat="1" applyFont="1" applyBorder="1" applyAlignment="1">
      <alignment horizontal="right" vertical="top" wrapText="1"/>
    </xf>
    <xf numFmtId="0" fontId="89" fillId="2" borderId="0" xfId="0" applyFont="1" applyFill="1" applyAlignment="1">
      <alignment vertical="top" wrapText="1"/>
    </xf>
    <xf numFmtId="0" fontId="89" fillId="2" borderId="0" xfId="0" applyFont="1" applyFill="1" applyAlignment="1">
      <alignment vertical="center" wrapText="1"/>
    </xf>
    <xf numFmtId="167" fontId="13" fillId="15" borderId="11" xfId="19" applyNumberFormat="1" applyFont="1" applyBorder="1" applyAlignment="1">
      <alignment horizontal="right" vertical="center" wrapText="1"/>
    </xf>
    <xf numFmtId="166" fontId="13" fillId="15" borderId="13" xfId="19" applyNumberFormat="1" applyFont="1" applyBorder="1" applyAlignment="1">
      <alignment horizontal="right" vertical="top" wrapText="1"/>
    </xf>
    <xf numFmtId="0" fontId="90" fillId="2" borderId="0" xfId="0" applyFont="1" applyFill="1" applyAlignment="1">
      <alignment vertical="center" wrapText="1"/>
    </xf>
    <xf numFmtId="167" fontId="13" fillId="15" borderId="21" xfId="19" applyNumberFormat="1" applyFont="1" applyBorder="1" applyAlignment="1">
      <alignment horizontal="right" vertical="center" wrapText="1"/>
    </xf>
    <xf numFmtId="167" fontId="13" fillId="15" borderId="24" xfId="19" applyNumberFormat="1" applyFont="1" applyBorder="1" applyAlignment="1">
      <alignment horizontal="right" vertical="center" wrapText="1"/>
    </xf>
    <xf numFmtId="167" fontId="13" fillId="15" borderId="23" xfId="19" applyNumberFormat="1" applyFont="1" applyBorder="1" applyAlignment="1">
      <alignment horizontal="right" vertical="center" wrapText="1"/>
    </xf>
    <xf numFmtId="167" fontId="13" fillId="15" borderId="13" xfId="19" applyNumberFormat="1" applyFont="1" applyBorder="1" applyAlignment="1">
      <alignment horizontal="right" vertical="center" wrapText="1"/>
    </xf>
    <xf numFmtId="174" fontId="13" fillId="15" borderId="21" xfId="19" applyNumberFormat="1" applyFont="1" applyBorder="1" applyAlignment="1">
      <alignment horizontal="right" vertical="center" wrapText="1"/>
    </xf>
    <xf numFmtId="167" fontId="13" fillId="15" borderId="27" xfId="19" applyNumberFormat="1" applyFont="1" applyBorder="1" applyAlignment="1">
      <alignment horizontal="right" vertical="center" wrapText="1"/>
    </xf>
    <xf numFmtId="166" fontId="13" fillId="15" borderId="24" xfId="19" applyNumberFormat="1" applyFont="1" applyBorder="1" applyAlignment="1">
      <alignment horizontal="right" vertical="center" wrapText="1"/>
    </xf>
    <xf numFmtId="166" fontId="13" fillId="15" borderId="23" xfId="19" applyNumberFormat="1" applyFont="1" applyBorder="1" applyAlignment="1">
      <alignment horizontal="right" vertical="center" wrapText="1"/>
    </xf>
    <xf numFmtId="175" fontId="13" fillId="15" borderId="21" xfId="19" applyNumberFormat="1" applyFont="1" applyBorder="1" applyAlignment="1">
      <alignment horizontal="right" vertical="center" wrapText="1"/>
    </xf>
    <xf numFmtId="175" fontId="13" fillId="15" borderId="24" xfId="19" applyNumberFormat="1" applyFont="1" applyBorder="1" applyAlignment="1">
      <alignment horizontal="right" vertical="center" wrapText="1"/>
    </xf>
    <xf numFmtId="175" fontId="13" fillId="15" borderId="23" xfId="19" applyNumberFormat="1" applyFont="1" applyBorder="1" applyAlignment="1">
      <alignment horizontal="right" vertical="center" wrapText="1"/>
    </xf>
    <xf numFmtId="167" fontId="13" fillId="15" borderId="5" xfId="19" applyNumberFormat="1" applyFont="1" applyBorder="1" applyAlignment="1">
      <alignment horizontal="right" vertical="center" wrapText="1"/>
    </xf>
    <xf numFmtId="167" fontId="13" fillId="15" borderId="6" xfId="19" applyNumberFormat="1" applyFont="1" applyBorder="1" applyAlignment="1">
      <alignment horizontal="right" vertical="center" wrapText="1"/>
    </xf>
    <xf numFmtId="165" fontId="13" fillId="15" borderId="5" xfId="19" applyNumberFormat="1" applyFont="1" applyBorder="1" applyAlignment="1">
      <alignment horizontal="right" vertical="center" wrapText="1"/>
    </xf>
    <xf numFmtId="166" fontId="13" fillId="15" borderId="6" xfId="19" applyNumberFormat="1" applyFont="1" applyBorder="1" applyAlignment="1">
      <alignment horizontal="right" vertical="center" wrapText="1"/>
    </xf>
    <xf numFmtId="0" fontId="13" fillId="15" borderId="30" xfId="19" applyFont="1" applyBorder="1" applyAlignment="1">
      <alignment horizontal="right" vertical="center" wrapText="1"/>
    </xf>
    <xf numFmtId="166" fontId="13" fillId="15" borderId="13" xfId="19" applyNumberFormat="1" applyFont="1" applyBorder="1" applyAlignment="1">
      <alignment horizontal="right" vertical="center" wrapText="1"/>
    </xf>
    <xf numFmtId="166" fontId="13" fillId="15" borderId="5" xfId="19" applyNumberFormat="1" applyFont="1" applyBorder="1" applyAlignment="1">
      <alignment horizontal="right" vertical="center" wrapText="1"/>
    </xf>
    <xf numFmtId="166" fontId="11" fillId="15" borderId="6" xfId="19" applyNumberFormat="1" applyFont="1" applyBorder="1" applyAlignment="1">
      <alignment horizontal="right" vertical="center" wrapText="1"/>
    </xf>
    <xf numFmtId="0" fontId="22" fillId="15" borderId="5" xfId="19" applyFont="1" applyBorder="1" applyAlignment="1">
      <alignment horizontal="left" vertical="center" wrapText="1"/>
    </xf>
    <xf numFmtId="165" fontId="11" fillId="15" borderId="13" xfId="19" applyNumberFormat="1" applyFont="1" applyBorder="1" applyAlignment="1">
      <alignment horizontal="right" wrapText="1"/>
    </xf>
    <xf numFmtId="166" fontId="13" fillId="15" borderId="30" xfId="19" applyNumberFormat="1" applyFont="1" applyBorder="1" applyAlignment="1">
      <alignment horizontal="right" vertical="center" wrapText="1"/>
    </xf>
    <xf numFmtId="166" fontId="11" fillId="15" borderId="9" xfId="19" applyNumberFormat="1" applyFont="1" applyBorder="1" applyAlignment="1">
      <alignment horizontal="right" vertical="center" wrapText="1"/>
    </xf>
    <xf numFmtId="166" fontId="11" fillId="15" borderId="10" xfId="19" applyNumberFormat="1" applyFont="1" applyBorder="1" applyAlignment="1">
      <alignment horizontal="right" vertical="center" wrapText="1"/>
    </xf>
    <xf numFmtId="166" fontId="11" fillId="15" borderId="16" xfId="19" applyNumberFormat="1" applyFont="1" applyBorder="1" applyAlignment="1">
      <alignment horizontal="right" vertical="center" wrapText="1"/>
    </xf>
    <xf numFmtId="166" fontId="13" fillId="15" borderId="27" xfId="19" applyNumberFormat="1" applyFont="1" applyBorder="1" applyAlignment="1">
      <alignment horizontal="right" vertical="center" wrapText="1"/>
    </xf>
    <xf numFmtId="166" fontId="11" fillId="15" borderId="21" xfId="19" applyNumberFormat="1" applyFont="1" applyBorder="1" applyAlignment="1">
      <alignment horizontal="right" vertical="center" wrapText="1"/>
    </xf>
    <xf numFmtId="166" fontId="11" fillId="15" borderId="24" xfId="19" applyNumberFormat="1" applyFont="1" applyBorder="1" applyAlignment="1">
      <alignment horizontal="right" vertical="center" wrapText="1"/>
    </xf>
    <xf numFmtId="166" fontId="11" fillId="15" borderId="22" xfId="19" applyNumberFormat="1" applyFont="1" applyBorder="1" applyAlignment="1">
      <alignment horizontal="right" vertical="center" wrapText="1"/>
    </xf>
    <xf numFmtId="170" fontId="11" fillId="15" borderId="21" xfId="19" applyNumberFormat="1" applyFont="1" applyBorder="1" applyAlignment="1">
      <alignment horizontal="right" vertical="center" wrapText="1"/>
    </xf>
    <xf numFmtId="170" fontId="11" fillId="15" borderId="22" xfId="19" applyNumberFormat="1" applyFont="1" applyBorder="1" applyAlignment="1">
      <alignment horizontal="right" vertical="center" wrapText="1"/>
    </xf>
    <xf numFmtId="170" fontId="13" fillId="15" borderId="27" xfId="19" applyNumberFormat="1" applyFont="1" applyBorder="1" applyAlignment="1">
      <alignment horizontal="right" vertical="center" wrapText="1"/>
    </xf>
    <xf numFmtId="167" fontId="11" fillId="15" borderId="5" xfId="19" applyNumberFormat="1" applyFont="1" applyBorder="1" applyAlignment="1">
      <alignment horizontal="right" vertical="center" wrapText="1"/>
    </xf>
    <xf numFmtId="167" fontId="11" fillId="15" borderId="6" xfId="19" applyNumberFormat="1" applyFont="1" applyBorder="1" applyAlignment="1">
      <alignment horizontal="right" vertical="center" wrapText="1"/>
    </xf>
    <xf numFmtId="167" fontId="11" fillId="15" borderId="34" xfId="19" applyNumberFormat="1" applyFont="1" applyBorder="1" applyAlignment="1">
      <alignment horizontal="right" vertical="center" wrapText="1"/>
    </xf>
    <xf numFmtId="167" fontId="11" fillId="15" borderId="23" xfId="19" applyNumberFormat="1" applyFont="1" applyBorder="1" applyAlignment="1">
      <alignment horizontal="right" vertical="center" wrapText="1"/>
    </xf>
    <xf numFmtId="167" fontId="13" fillId="15" borderId="35" xfId="19" applyNumberFormat="1" applyFont="1" applyBorder="1" applyAlignment="1">
      <alignment horizontal="right" vertical="center" wrapText="1"/>
    </xf>
    <xf numFmtId="166" fontId="11" fillId="15" borderId="26" xfId="19" applyNumberFormat="1" applyFont="1" applyBorder="1" applyAlignment="1">
      <alignment horizontal="right" vertical="center" wrapText="1"/>
    </xf>
    <xf numFmtId="167" fontId="11" fillId="15" borderId="21" xfId="19" applyNumberFormat="1" applyFont="1" applyBorder="1" applyAlignment="1">
      <alignment horizontal="right" vertical="center" wrapText="1"/>
    </xf>
    <xf numFmtId="167" fontId="11" fillId="15" borderId="24" xfId="19" applyNumberFormat="1" applyFont="1" applyBorder="1" applyAlignment="1">
      <alignment horizontal="right" vertical="center" wrapText="1"/>
    </xf>
    <xf numFmtId="167" fontId="11" fillId="15" borderId="22" xfId="19" applyNumberFormat="1" applyFont="1" applyBorder="1" applyAlignment="1">
      <alignment horizontal="right" vertical="center" wrapText="1"/>
    </xf>
    <xf numFmtId="167" fontId="11" fillId="15" borderId="69" xfId="19" applyNumberFormat="1" applyFont="1" applyBorder="1" applyAlignment="1">
      <alignment horizontal="right" vertical="center" wrapText="1"/>
    </xf>
    <xf numFmtId="167" fontId="13" fillId="15" borderId="18" xfId="19" applyNumberFormat="1" applyFont="1" applyBorder="1" applyAlignment="1">
      <alignment horizontal="right" vertical="center" wrapText="1"/>
    </xf>
    <xf numFmtId="166" fontId="11" fillId="15" borderId="18" xfId="19" applyNumberFormat="1" applyFont="1" applyBorder="1" applyAlignment="1">
      <alignment horizontal="right" vertical="center" wrapText="1"/>
    </xf>
    <xf numFmtId="167" fontId="11" fillId="15" borderId="18" xfId="19" applyNumberFormat="1" applyFont="1" applyBorder="1" applyAlignment="1">
      <alignment horizontal="right" vertical="center" wrapText="1"/>
    </xf>
    <xf numFmtId="167" fontId="13" fillId="15" borderId="22" xfId="19" applyNumberFormat="1" applyFont="1" applyBorder="1" applyAlignment="1">
      <alignment horizontal="right" vertical="center" wrapText="1"/>
    </xf>
    <xf numFmtId="167" fontId="13" fillId="15" borderId="17" xfId="19" applyNumberFormat="1" applyFont="1" applyBorder="1" applyAlignment="1">
      <alignment horizontal="right" vertical="center" wrapText="1"/>
    </xf>
    <xf numFmtId="166" fontId="13" fillId="15" borderId="21" xfId="19" applyNumberFormat="1" applyFont="1" applyBorder="1" applyAlignment="1">
      <alignment horizontal="right" vertical="center" wrapText="1"/>
    </xf>
    <xf numFmtId="167" fontId="13" fillId="15" borderId="38" xfId="19" applyNumberFormat="1" applyFont="1" applyBorder="1" applyAlignment="1">
      <alignment horizontal="right" vertical="center" wrapText="1"/>
    </xf>
    <xf numFmtId="167" fontId="11" fillId="15" borderId="38" xfId="19" applyNumberFormat="1" applyFont="1" applyBorder="1" applyAlignment="1">
      <alignment horizontal="right" vertical="center" wrapText="1"/>
    </xf>
    <xf numFmtId="171" fontId="11" fillId="15" borderId="24" xfId="19" applyNumberFormat="1" applyFont="1" applyBorder="1" applyAlignment="1">
      <alignment horizontal="right" vertical="center" wrapText="1"/>
    </xf>
    <xf numFmtId="167" fontId="11" fillId="15" borderId="39" xfId="19" applyNumberFormat="1" applyFont="1" applyBorder="1" applyAlignment="1">
      <alignment horizontal="right" vertical="center" wrapText="1"/>
    </xf>
    <xf numFmtId="167" fontId="11" fillId="15" borderId="40" xfId="19" applyNumberFormat="1" applyFont="1" applyBorder="1" applyAlignment="1">
      <alignment horizontal="right" vertical="center" wrapText="1"/>
    </xf>
    <xf numFmtId="167" fontId="13" fillId="15" borderId="40" xfId="19" applyNumberFormat="1" applyFont="1" applyBorder="1" applyAlignment="1">
      <alignment horizontal="right" vertical="center" wrapText="1"/>
    </xf>
    <xf numFmtId="171" fontId="11" fillId="15" borderId="24" xfId="19" applyNumberFormat="1" applyFont="1" applyBorder="1" applyAlignment="1">
      <alignment vertical="center" wrapText="1"/>
    </xf>
    <xf numFmtId="167" fontId="21" fillId="15" borderId="40" xfId="19" applyNumberFormat="1" applyFont="1" applyBorder="1" applyAlignment="1">
      <alignment vertical="center" wrapText="1"/>
    </xf>
    <xf numFmtId="167" fontId="21" fillId="15" borderId="23" xfId="19" applyNumberFormat="1" applyFont="1" applyBorder="1" applyAlignment="1">
      <alignment vertical="center" wrapText="1"/>
    </xf>
    <xf numFmtId="172" fontId="11" fillId="15" borderId="30" xfId="19" applyNumberFormat="1" applyFont="1" applyBorder="1" applyAlignment="1">
      <alignment horizontal="right" vertical="center" wrapText="1"/>
    </xf>
    <xf numFmtId="0" fontId="13" fillId="15" borderId="70" xfId="19" applyFont="1" applyBorder="1" applyAlignment="1">
      <alignment horizontal="right" vertical="center" wrapText="1"/>
    </xf>
    <xf numFmtId="173" fontId="13" fillId="15" borderId="5" xfId="19" applyNumberFormat="1" applyFont="1" applyBorder="1" applyAlignment="1">
      <alignment horizontal="right" vertical="center" wrapText="1"/>
    </xf>
    <xf numFmtId="173" fontId="13" fillId="15" borderId="6" xfId="19" applyNumberFormat="1" applyFont="1" applyBorder="1" applyAlignment="1">
      <alignment horizontal="right" vertical="center" wrapText="1"/>
    </xf>
    <xf numFmtId="167" fontId="13" fillId="15" borderId="20" xfId="19" applyNumberFormat="1" applyFont="1" applyBorder="1" applyAlignment="1">
      <alignment horizontal="right" vertical="center" wrapText="1"/>
    </xf>
    <xf numFmtId="173" fontId="13" fillId="15" borderId="20" xfId="19" applyNumberFormat="1" applyFont="1" applyBorder="1" applyAlignment="1">
      <alignment horizontal="right" vertical="center" wrapText="1"/>
    </xf>
    <xf numFmtId="172" fontId="13" fillId="15" borderId="5" xfId="19" applyNumberFormat="1" applyFont="1" applyBorder="1" applyAlignment="1">
      <alignment horizontal="right" vertical="center" wrapText="1"/>
    </xf>
    <xf numFmtId="172" fontId="13" fillId="15" borderId="6" xfId="19" applyNumberFormat="1" applyFont="1" applyBorder="1" applyAlignment="1">
      <alignment horizontal="right" vertical="center" wrapText="1"/>
    </xf>
    <xf numFmtId="172" fontId="13" fillId="15" borderId="30" xfId="19" applyNumberFormat="1" applyFont="1" applyBorder="1" applyAlignment="1">
      <alignment horizontal="right" vertical="center" wrapText="1"/>
    </xf>
    <xf numFmtId="181" fontId="13" fillId="15" borderId="5" xfId="19" applyNumberFormat="1" applyFont="1" applyBorder="1" applyAlignment="1">
      <alignment horizontal="right" vertical="center" wrapText="1"/>
    </xf>
    <xf numFmtId="181" fontId="13" fillId="15" borderId="6" xfId="19" applyNumberFormat="1" applyFont="1" applyBorder="1" applyAlignment="1">
      <alignment horizontal="right" vertical="center" wrapText="1"/>
    </xf>
    <xf numFmtId="181" fontId="13" fillId="15" borderId="30" xfId="19" applyNumberFormat="1" applyFont="1" applyBorder="1" applyAlignment="1">
      <alignment horizontal="right" vertical="center" wrapText="1"/>
    </xf>
    <xf numFmtId="182" fontId="13" fillId="15" borderId="5" xfId="19" applyNumberFormat="1" applyFont="1" applyBorder="1" applyAlignment="1">
      <alignment horizontal="right" vertical="center" wrapText="1"/>
    </xf>
    <xf numFmtId="182" fontId="13" fillId="15" borderId="6" xfId="19" applyNumberFormat="1" applyFont="1" applyBorder="1" applyAlignment="1">
      <alignment horizontal="right" vertical="center" wrapText="1"/>
    </xf>
    <xf numFmtId="182" fontId="13" fillId="15" borderId="20" xfId="19" applyNumberFormat="1" applyFont="1" applyBorder="1" applyAlignment="1">
      <alignment horizontal="right" vertical="center" wrapText="1"/>
    </xf>
    <xf numFmtId="176" fontId="11" fillId="15" borderId="5" xfId="19" applyNumberFormat="1" applyFont="1" applyBorder="1" applyAlignment="1">
      <alignment horizontal="center" vertical="center" wrapText="1"/>
    </xf>
    <xf numFmtId="176" fontId="11" fillId="15" borderId="30" xfId="19" applyNumberFormat="1" applyFont="1" applyBorder="1" applyAlignment="1">
      <alignment horizontal="center" vertical="center" wrapText="1"/>
    </xf>
    <xf numFmtId="0" fontId="11" fillId="15" borderId="5" xfId="19" applyFont="1" applyBorder="1" applyAlignment="1">
      <alignment horizontal="center" vertical="center" wrapText="1"/>
    </xf>
    <xf numFmtId="0" fontId="11" fillId="15" borderId="6" xfId="19" applyFont="1" applyBorder="1" applyAlignment="1">
      <alignment horizontal="center" vertical="center" wrapText="1"/>
    </xf>
    <xf numFmtId="0" fontId="11" fillId="15" borderId="30" xfId="19" applyFont="1" applyBorder="1" applyAlignment="1">
      <alignment horizontal="center" vertical="center" wrapText="1"/>
    </xf>
    <xf numFmtId="0" fontId="92" fillId="0" borderId="0" xfId="12" applyFont="1">
      <alignment horizontal="right" wrapText="1"/>
    </xf>
    <xf numFmtId="0" fontId="4" fillId="0" borderId="0" xfId="0" applyFont="1" applyAlignment="1">
      <alignment horizontal="justify" vertical="top" wrapText="1"/>
    </xf>
    <xf numFmtId="0" fontId="65" fillId="0" borderId="0" xfId="0" applyFont="1"/>
    <xf numFmtId="0" fontId="11" fillId="2" borderId="7" xfId="0" applyFont="1" applyFill="1" applyBorder="1" applyAlignment="1">
      <alignment horizontal="right" vertical="center" wrapText="1"/>
    </xf>
    <xf numFmtId="0" fontId="75" fillId="0" borderId="23" xfId="0" applyFont="1" applyBorder="1" applyAlignment="1">
      <alignment vertical="center" wrapText="1"/>
    </xf>
    <xf numFmtId="0" fontId="0" fillId="0" borderId="0" xfId="0" applyAlignment="1">
      <alignment wrapText="1"/>
    </xf>
    <xf numFmtId="0" fontId="93" fillId="0" borderId="0" xfId="0" applyFont="1" applyAlignment="1">
      <alignment horizontal="center" wrapText="1"/>
    </xf>
    <xf numFmtId="0" fontId="93" fillId="0" borderId="0" xfId="0" applyFont="1" applyAlignment="1">
      <alignment horizontal="center"/>
    </xf>
    <xf numFmtId="0" fontId="11" fillId="0" borderId="0" xfId="0" applyFont="1" applyAlignment="1">
      <alignment horizontal="center" vertical="center" wrapText="1"/>
    </xf>
    <xf numFmtId="167" fontId="11" fillId="0" borderId="0" xfId="0" applyNumberFormat="1" applyFont="1" applyAlignment="1">
      <alignment horizontal="center" vertical="center" wrapText="1"/>
    </xf>
    <xf numFmtId="0" fontId="93" fillId="0" borderId="0" xfId="0" applyFont="1" applyAlignment="1">
      <alignment horizontal="center" vertical="center"/>
    </xf>
    <xf numFmtId="0" fontId="89" fillId="0" borderId="0" xfId="0" applyFont="1" applyAlignment="1">
      <alignment vertical="center" wrapText="1"/>
    </xf>
    <xf numFmtId="0" fontId="89" fillId="2" borderId="0" xfId="0" applyFont="1" applyFill="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xf>
    <xf numFmtId="0" fontId="11" fillId="0" borderId="6" xfId="0" applyFont="1" applyBorder="1" applyAlignment="1">
      <alignment horizontal="center" vertical="center" wrapText="1"/>
    </xf>
    <xf numFmtId="0" fontId="11" fillId="0" borderId="30" xfId="0" applyFont="1" applyBorder="1" applyAlignment="1">
      <alignment horizontal="center" vertical="center"/>
    </xf>
    <xf numFmtId="0" fontId="11" fillId="0" borderId="30" xfId="0" applyFont="1" applyBorder="1" applyAlignment="1">
      <alignment horizontal="center" vertical="center" wrapText="1"/>
    </xf>
    <xf numFmtId="0" fontId="36" fillId="0" borderId="0" xfId="0" applyFont="1" applyAlignment="1">
      <alignment horizontal="center" vertical="center"/>
    </xf>
    <xf numFmtId="0" fontId="36" fillId="0" borderId="0" xfId="0" applyFont="1" applyAlignment="1">
      <alignment horizontal="center" vertical="center" wrapTex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30" xfId="0" applyFont="1" applyBorder="1" applyAlignment="1">
      <alignment horizontal="center" vertical="center"/>
    </xf>
    <xf numFmtId="0" fontId="7" fillId="2" borderId="0" xfId="0" applyFont="1" applyFill="1" applyAlignment="1">
      <alignment vertical="top" wrapText="1"/>
    </xf>
    <xf numFmtId="0" fontId="13" fillId="15" borderId="0" xfId="19" applyFont="1" applyAlignment="1">
      <alignment vertical="top" wrapText="1"/>
    </xf>
    <xf numFmtId="0" fontId="75" fillId="2" borderId="6" xfId="0" applyFont="1" applyFill="1" applyBorder="1" applyAlignment="1">
      <alignment horizontal="left" vertical="top" wrapText="1"/>
    </xf>
    <xf numFmtId="0" fontId="75" fillId="0" borderId="6" xfId="0" applyFont="1" applyBorder="1" applyAlignment="1">
      <alignment horizontal="left" vertical="top" wrapText="1"/>
    </xf>
    <xf numFmtId="173" fontId="11" fillId="0" borderId="5" xfId="0" applyNumberFormat="1" applyFont="1" applyBorder="1" applyAlignment="1">
      <alignment horizontal="right" vertical="center" wrapText="1"/>
    </xf>
    <xf numFmtId="173" fontId="11" fillId="0" borderId="6" xfId="0" applyNumberFormat="1" applyFont="1" applyBorder="1" applyAlignment="1">
      <alignment horizontal="right" vertical="center" wrapText="1"/>
    </xf>
    <xf numFmtId="167" fontId="11" fillId="0" borderId="20" xfId="0" applyNumberFormat="1" applyFont="1" applyBorder="1" applyAlignment="1">
      <alignment horizontal="right" vertical="center" wrapText="1"/>
    </xf>
    <xf numFmtId="173" fontId="11" fillId="0" borderId="20" xfId="0" applyNumberFormat="1" applyFont="1" applyBorder="1" applyAlignment="1">
      <alignment horizontal="right" vertical="center" wrapText="1"/>
    </xf>
    <xf numFmtId="172" fontId="75" fillId="2" borderId="9" xfId="0" applyNumberFormat="1" applyFont="1" applyFill="1" applyBorder="1" applyAlignment="1">
      <alignment horizontal="right" vertical="center" wrapText="1"/>
    </xf>
    <xf numFmtId="167" fontId="75" fillId="2" borderId="10" xfId="0" applyNumberFormat="1" applyFont="1" applyFill="1" applyBorder="1" applyAlignment="1">
      <alignment horizontal="right" vertical="center" wrapText="1"/>
    </xf>
    <xf numFmtId="167" fontId="75" fillId="0" borderId="11" xfId="0" applyNumberFormat="1" applyFont="1" applyBorder="1" applyAlignment="1">
      <alignment horizontal="right" vertical="center" wrapText="1"/>
    </xf>
    <xf numFmtId="167" fontId="75" fillId="0" borderId="21" xfId="0" applyNumberFormat="1" applyFont="1" applyBorder="1" applyAlignment="1">
      <alignment horizontal="right" vertical="center" wrapText="1"/>
    </xf>
    <xf numFmtId="174" fontId="75" fillId="0" borderId="21" xfId="0" applyNumberFormat="1" applyFont="1" applyBorder="1" applyAlignment="1">
      <alignment horizontal="right" vertical="center" wrapText="1"/>
    </xf>
    <xf numFmtId="167" fontId="75" fillId="0" borderId="24" xfId="0" applyNumberFormat="1" applyFont="1" applyBorder="1" applyAlignment="1">
      <alignment horizontal="right" vertical="center" wrapText="1"/>
    </xf>
    <xf numFmtId="167" fontId="75" fillId="0" borderId="22" xfId="0" applyNumberFormat="1" applyFont="1" applyBorder="1" applyAlignment="1">
      <alignment horizontal="right" vertical="center" wrapText="1"/>
    </xf>
    <xf numFmtId="167" fontId="75" fillId="0" borderId="0" xfId="0" applyNumberFormat="1" applyFont="1" applyAlignment="1">
      <alignment horizontal="right" vertical="center" wrapText="1"/>
    </xf>
    <xf numFmtId="0" fontId="95" fillId="3" borderId="0" xfId="28" applyFont="1" applyFill="1" applyAlignment="1">
      <alignment vertical="center"/>
    </xf>
    <xf numFmtId="0" fontId="3" fillId="0" borderId="0" xfId="25"/>
    <xf numFmtId="0" fontId="11" fillId="2" borderId="21" xfId="0" applyFont="1" applyFill="1" applyBorder="1" applyAlignment="1">
      <alignment vertical="center" wrapText="1"/>
    </xf>
    <xf numFmtId="0" fontId="11" fillId="0" borderId="13" xfId="0" applyFont="1" applyBorder="1" applyAlignment="1">
      <alignment vertical="center" wrapText="1"/>
    </xf>
    <xf numFmtId="0" fontId="13" fillId="15" borderId="0" xfId="19" applyFont="1" applyBorder="1" applyAlignment="1">
      <alignment vertical="top" wrapText="1"/>
    </xf>
    <xf numFmtId="0" fontId="75" fillId="0" borderId="0" xfId="0" applyFont="1" applyAlignment="1">
      <alignment horizontal="left" vertical="center" wrapText="1"/>
    </xf>
    <xf numFmtId="0" fontId="77" fillId="2" borderId="0" xfId="0" applyFont="1" applyFill="1" applyAlignment="1">
      <alignment horizontal="left" vertical="top" wrapText="1"/>
    </xf>
    <xf numFmtId="0" fontId="77" fillId="4" borderId="0" xfId="0" applyFont="1" applyFill="1" applyAlignment="1">
      <alignment horizontal="left" vertical="top" wrapText="1"/>
    </xf>
    <xf numFmtId="0" fontId="11" fillId="3" borderId="0" xfId="0" applyFont="1" applyFill="1" applyAlignment="1">
      <alignment horizontal="left" vertical="center" wrapText="1"/>
    </xf>
    <xf numFmtId="0" fontId="81" fillId="3" borderId="43" xfId="0" applyFont="1" applyFill="1" applyBorder="1" applyAlignment="1">
      <alignment horizontal="center" vertical="center" wrapText="1"/>
    </xf>
    <xf numFmtId="0" fontId="13" fillId="0" borderId="0" xfId="9" applyFont="1">
      <alignment horizontal="left" wrapText="1"/>
    </xf>
    <xf numFmtId="0" fontId="11" fillId="0" borderId="5" xfId="0" applyFont="1" applyBorder="1" applyAlignment="1">
      <alignment horizontal="left" vertical="center"/>
    </xf>
    <xf numFmtId="0" fontId="11" fillId="0" borderId="77" xfId="0" applyFont="1" applyBorder="1" applyAlignment="1">
      <alignment horizontal="left" vertical="center"/>
    </xf>
    <xf numFmtId="0" fontId="11" fillId="0" borderId="77" xfId="0" applyFont="1" applyBorder="1" applyAlignment="1">
      <alignment horizontal="left" vertical="center" wrapText="1"/>
    </xf>
    <xf numFmtId="0" fontId="11" fillId="0" borderId="0" xfId="0" applyFont="1" applyAlignment="1">
      <alignment horizontal="left" vertical="center"/>
    </xf>
    <xf numFmtId="0" fontId="11" fillId="0" borderId="7" xfId="0" applyFont="1" applyBorder="1" applyAlignment="1">
      <alignment horizontal="left" vertical="center"/>
    </xf>
    <xf numFmtId="167" fontId="11" fillId="0" borderId="0" xfId="0" applyNumberFormat="1" applyFont="1" applyAlignment="1">
      <alignment horizontal="right" vertical="center" wrapText="1"/>
    </xf>
    <xf numFmtId="167" fontId="11" fillId="0" borderId="77" xfId="0" applyNumberFormat="1" applyFont="1" applyBorder="1" applyAlignment="1">
      <alignment horizontal="right" vertical="center" wrapText="1"/>
    </xf>
    <xf numFmtId="167" fontId="75" fillId="0" borderId="77" xfId="0" applyNumberFormat="1" applyFont="1" applyBorder="1" applyAlignment="1">
      <alignment horizontal="right" vertical="center" wrapText="1"/>
    </xf>
    <xf numFmtId="0" fontId="78" fillId="0" borderId="0" xfId="0" applyFont="1"/>
    <xf numFmtId="0" fontId="13" fillId="0" borderId="0" xfId="0" applyFont="1" applyAlignment="1">
      <alignment horizontal="center" vertical="center"/>
    </xf>
    <xf numFmtId="0" fontId="11" fillId="0" borderId="0" xfId="0" applyFont="1" applyAlignment="1">
      <alignment horizontal="center" vertical="center"/>
    </xf>
    <xf numFmtId="0" fontId="13" fillId="0" borderId="7" xfId="0" applyFont="1" applyBorder="1" applyAlignment="1">
      <alignment horizontal="center" vertical="center"/>
    </xf>
    <xf numFmtId="0" fontId="11" fillId="0" borderId="7" xfId="0" applyFont="1" applyBorder="1" applyAlignment="1">
      <alignment horizontal="center" vertical="center" wrapText="1"/>
    </xf>
    <xf numFmtId="0" fontId="11" fillId="0" borderId="7" xfId="0" applyFont="1" applyBorder="1" applyAlignment="1">
      <alignment horizontal="center" vertical="center"/>
    </xf>
    <xf numFmtId="0" fontId="11" fillId="0" borderId="78" xfId="0" applyFont="1" applyBorder="1" applyAlignment="1">
      <alignment horizontal="left" wrapText="1"/>
    </xf>
    <xf numFmtId="0" fontId="130" fillId="0" borderId="78" xfId="14" applyBorder="1" applyAlignment="1">
      <alignment horizontal="center" wrapText="1"/>
    </xf>
    <xf numFmtId="0" fontId="65" fillId="2" borderId="14" xfId="0" applyFont="1" applyFill="1" applyBorder="1" applyAlignment="1">
      <alignment horizontal="left" vertical="top" wrapText="1"/>
    </xf>
    <xf numFmtId="187" fontId="13" fillId="15" borderId="21" xfId="19" applyNumberFormat="1" applyFont="1" applyBorder="1" applyAlignment="1">
      <alignment horizontal="right" vertical="center" wrapText="1"/>
    </xf>
    <xf numFmtId="0" fontId="11" fillId="0" borderId="24" xfId="0" applyFont="1" applyBorder="1" applyAlignment="1">
      <alignment vertical="center" wrapText="1"/>
    </xf>
    <xf numFmtId="165" fontId="12" fillId="0" borderId="0" xfId="18" applyNumberFormat="1" applyFont="1" applyFill="1" applyBorder="1" applyAlignment="1">
      <alignment horizontal="right" wrapText="1"/>
    </xf>
    <xf numFmtId="0" fontId="14" fillId="0" borderId="0" xfId="1" applyFont="1">
      <alignment wrapText="1"/>
    </xf>
    <xf numFmtId="0" fontId="75" fillId="0" borderId="6" xfId="0" applyFont="1" applyBorder="1" applyAlignment="1">
      <alignment horizontal="left" vertical="center" wrapText="1"/>
    </xf>
    <xf numFmtId="0" fontId="75" fillId="0" borderId="77" xfId="0" applyFont="1" applyBorder="1" applyAlignment="1">
      <alignment horizontal="left" vertical="center" wrapText="1"/>
    </xf>
    <xf numFmtId="0" fontId="11" fillId="0" borderId="5" xfId="0" applyFont="1" applyBorder="1" applyAlignment="1">
      <alignment vertical="center" wrapText="1"/>
    </xf>
    <xf numFmtId="176" fontId="11" fillId="2" borderId="5" xfId="0" applyNumberFormat="1" applyFont="1" applyFill="1" applyBorder="1" applyAlignment="1">
      <alignment horizontal="right" vertical="center" wrapText="1"/>
    </xf>
    <xf numFmtId="165" fontId="11" fillId="2" borderId="30" xfId="0" applyNumberFormat="1" applyFont="1" applyFill="1" applyBorder="1" applyAlignment="1">
      <alignment horizontal="right" vertical="center" wrapText="1"/>
    </xf>
    <xf numFmtId="0" fontId="32" fillId="2" borderId="14" xfId="0" applyFont="1" applyFill="1" applyBorder="1" applyAlignment="1">
      <alignment horizontal="right" vertical="center" wrapText="1"/>
    </xf>
    <xf numFmtId="171" fontId="11" fillId="2" borderId="6" xfId="0" applyNumberFormat="1" applyFont="1" applyFill="1" applyBorder="1" applyAlignment="1">
      <alignment vertical="center" wrapText="1"/>
    </xf>
    <xf numFmtId="165" fontId="11" fillId="2" borderId="6" xfId="0" applyNumberFormat="1" applyFont="1" applyFill="1" applyBorder="1" applyAlignment="1">
      <alignment horizontal="right" vertical="center" wrapText="1"/>
    </xf>
    <xf numFmtId="165" fontId="11" fillId="0" borderId="6" xfId="0" applyNumberFormat="1" applyFont="1" applyBorder="1" applyAlignment="1">
      <alignment horizontal="right" vertical="center" wrapText="1"/>
    </xf>
    <xf numFmtId="165" fontId="11" fillId="2" borderId="5" xfId="0" applyNumberFormat="1" applyFont="1" applyFill="1" applyBorder="1" applyAlignment="1">
      <alignment horizontal="right" vertical="center" wrapText="1"/>
    </xf>
    <xf numFmtId="0" fontId="75" fillId="0" borderId="5" xfId="0" applyFont="1" applyBorder="1" applyAlignment="1">
      <alignment horizontal="left" vertical="center" wrapText="1"/>
    </xf>
    <xf numFmtId="0" fontId="75" fillId="0" borderId="30" xfId="0" applyFont="1" applyBorder="1" applyAlignment="1">
      <alignment horizontal="left" vertical="center" wrapText="1"/>
    </xf>
    <xf numFmtId="0" fontId="96" fillId="0" borderId="14" xfId="0" applyFont="1" applyBorder="1" applyAlignment="1">
      <alignment horizontal="left" vertical="top" wrapText="1"/>
    </xf>
    <xf numFmtId="0" fontId="87" fillId="0" borderId="0" xfId="0" applyFont="1" applyAlignment="1">
      <alignment horizontal="right" wrapText="1"/>
    </xf>
    <xf numFmtId="0" fontId="75" fillId="0" borderId="7" xfId="0" applyFont="1" applyBorder="1" applyAlignment="1">
      <alignment horizontal="left" vertical="center" wrapText="1"/>
    </xf>
    <xf numFmtId="175" fontId="11" fillId="0" borderId="0" xfId="0" applyNumberFormat="1" applyFont="1" applyAlignment="1">
      <alignment horizontal="right" vertical="center" wrapText="1"/>
    </xf>
    <xf numFmtId="0" fontId="13" fillId="4" borderId="43" xfId="0" applyFont="1" applyFill="1" applyBorder="1" applyAlignment="1">
      <alignment horizontal="left" vertical="top" wrapText="1"/>
    </xf>
    <xf numFmtId="0" fontId="75" fillId="4" borderId="43" xfId="0" applyFont="1" applyFill="1" applyBorder="1" applyAlignment="1">
      <alignment vertical="top" wrapText="1"/>
    </xf>
    <xf numFmtId="0" fontId="100" fillId="4" borderId="43" xfId="0" applyFont="1" applyFill="1" applyBorder="1" applyAlignment="1">
      <alignment vertical="top" wrapText="1"/>
    </xf>
    <xf numFmtId="0" fontId="75" fillId="4" borderId="43" xfId="0" applyFont="1" applyFill="1" applyBorder="1" applyAlignment="1">
      <alignment vertical="center" wrapText="1"/>
    </xf>
    <xf numFmtId="0" fontId="75" fillId="4" borderId="43" xfId="0" applyFont="1" applyFill="1" applyBorder="1" applyAlignment="1">
      <alignment vertical="top"/>
    </xf>
    <xf numFmtId="0" fontId="87" fillId="4" borderId="43" xfId="0" applyFont="1" applyFill="1" applyBorder="1" applyAlignment="1">
      <alignment vertical="top" wrapText="1"/>
    </xf>
    <xf numFmtId="0" fontId="75" fillId="0" borderId="43" xfId="0" applyFont="1" applyBorder="1" applyAlignment="1">
      <alignment horizontal="left" vertical="top" wrapText="1"/>
    </xf>
    <xf numFmtId="0" fontId="87" fillId="4" borderId="43" xfId="0" applyFont="1" applyFill="1" applyBorder="1" applyAlignment="1">
      <alignment vertical="center" wrapText="1"/>
    </xf>
    <xf numFmtId="0" fontId="11" fillId="0" borderId="43" xfId="0" applyFont="1" applyBorder="1" applyAlignment="1">
      <alignment horizontal="left" vertical="top" wrapText="1"/>
    </xf>
    <xf numFmtId="0" fontId="11" fillId="4" borderId="43" xfId="0" applyFont="1" applyFill="1" applyBorder="1" applyAlignment="1">
      <alignment vertical="top" wrapText="1"/>
    </xf>
    <xf numFmtId="0" fontId="76" fillId="4" borderId="43" xfId="0" applyFont="1" applyFill="1" applyBorder="1" applyAlignment="1">
      <alignment vertical="top" wrapText="1"/>
    </xf>
    <xf numFmtId="0" fontId="13" fillId="4" borderId="43" xfId="0" applyFont="1" applyFill="1" applyBorder="1" applyAlignment="1">
      <alignment vertical="center" wrapText="1"/>
    </xf>
    <xf numFmtId="0" fontId="100" fillId="4" borderId="43" xfId="0" applyFont="1" applyFill="1" applyBorder="1" applyAlignment="1">
      <alignment vertical="center" wrapText="1"/>
    </xf>
    <xf numFmtId="0" fontId="75" fillId="0" borderId="43" xfId="0" applyFont="1" applyBorder="1" applyAlignment="1">
      <alignment vertical="top" wrapText="1"/>
    </xf>
    <xf numFmtId="0" fontId="11" fillId="0" borderId="43" xfId="0" applyFont="1" applyBorder="1" applyAlignment="1">
      <alignment vertical="top" wrapText="1"/>
    </xf>
    <xf numFmtId="0" fontId="75" fillId="0" borderId="43" xfId="0" applyFont="1" applyBorder="1" applyAlignment="1">
      <alignment vertical="center" wrapText="1"/>
    </xf>
    <xf numFmtId="0" fontId="75" fillId="4" borderId="0" xfId="0" applyFont="1" applyFill="1" applyAlignment="1">
      <alignment horizontal="left" vertical="top" wrapText="1"/>
    </xf>
    <xf numFmtId="0" fontId="100" fillId="13" borderId="43" xfId="0" applyFont="1" applyFill="1" applyBorder="1" applyAlignment="1">
      <alignment vertical="top" wrapText="1"/>
    </xf>
    <xf numFmtId="0" fontId="85" fillId="0" borderId="0" xfId="0" applyFont="1" applyAlignment="1">
      <alignment vertical="top" wrapText="1"/>
    </xf>
    <xf numFmtId="0" fontId="87" fillId="4" borderId="0" xfId="0" applyFont="1" applyFill="1" applyAlignment="1">
      <alignment horizontal="left" vertical="top" wrapText="1"/>
    </xf>
    <xf numFmtId="0" fontId="102" fillId="0" borderId="0" xfId="0" applyFont="1"/>
    <xf numFmtId="0" fontId="75" fillId="0" borderId="45" xfId="0" applyFont="1" applyBorder="1" applyAlignment="1">
      <alignment horizontal="left" vertical="center" wrapText="1"/>
    </xf>
    <xf numFmtId="0" fontId="75" fillId="0" borderId="44" xfId="0" applyFont="1" applyBorder="1" applyAlignment="1">
      <alignment horizontal="left" vertical="center" wrapText="1"/>
    </xf>
    <xf numFmtId="0" fontId="38" fillId="3" borderId="43" xfId="0" applyFont="1" applyFill="1" applyBorder="1" applyAlignment="1">
      <alignment horizontal="center" vertical="center" wrapText="1"/>
    </xf>
    <xf numFmtId="0" fontId="54" fillId="3" borderId="43" xfId="0" applyFont="1" applyFill="1" applyBorder="1" applyAlignment="1">
      <alignment horizontal="center" vertical="center" wrapText="1"/>
    </xf>
    <xf numFmtId="0" fontId="0" fillId="3" borderId="0" xfId="30" applyFont="1" applyFill="1"/>
    <xf numFmtId="0" fontId="92" fillId="3" borderId="0" xfId="12" applyFont="1" applyFill="1">
      <alignment horizontal="right" wrapText="1"/>
    </xf>
    <xf numFmtId="0" fontId="76" fillId="2" borderId="6" xfId="0" applyFont="1" applyFill="1" applyBorder="1" applyAlignment="1">
      <alignment horizontal="right" vertical="center" wrapText="1"/>
    </xf>
    <xf numFmtId="0" fontId="75" fillId="3" borderId="49" xfId="30" applyFont="1" applyFill="1" applyBorder="1" applyAlignment="1">
      <alignment vertical="center" wrapText="1"/>
    </xf>
    <xf numFmtId="0" fontId="75" fillId="0" borderId="71" xfId="0" applyFont="1" applyBorder="1" applyAlignment="1">
      <alignment vertical="top" wrapText="1"/>
    </xf>
    <xf numFmtId="0" fontId="75" fillId="0" borderId="71" xfId="0" applyFont="1" applyBorder="1" applyAlignment="1">
      <alignment vertical="top"/>
    </xf>
    <xf numFmtId="167" fontId="75" fillId="2" borderId="24" xfId="0" applyNumberFormat="1" applyFont="1" applyFill="1" applyBorder="1" applyAlignment="1">
      <alignment horizontal="right" vertical="center" wrapText="1"/>
    </xf>
    <xf numFmtId="167" fontId="75" fillId="2" borderId="21" xfId="0" applyNumberFormat="1" applyFont="1" applyFill="1" applyBorder="1" applyAlignment="1">
      <alignment horizontal="right" vertical="center" wrapText="1"/>
    </xf>
    <xf numFmtId="167" fontId="75" fillId="4" borderId="24" xfId="0" applyNumberFormat="1" applyFont="1" applyFill="1" applyBorder="1" applyAlignment="1">
      <alignment horizontal="right" vertical="center" wrapText="1"/>
    </xf>
    <xf numFmtId="165" fontId="75" fillId="2" borderId="30" xfId="0" applyNumberFormat="1" applyFont="1" applyFill="1" applyBorder="1" applyAlignment="1">
      <alignment horizontal="right" vertical="center" wrapText="1"/>
    </xf>
    <xf numFmtId="184" fontId="75" fillId="2" borderId="6" xfId="0" applyNumberFormat="1" applyFont="1" applyFill="1" applyBorder="1" applyAlignment="1">
      <alignment vertical="center" wrapText="1"/>
    </xf>
    <xf numFmtId="0" fontId="75" fillId="2" borderId="6" xfId="0" applyFont="1" applyFill="1" applyBorder="1" applyAlignment="1">
      <alignment horizontal="right" vertical="center" wrapText="1"/>
    </xf>
    <xf numFmtId="0" fontId="75" fillId="2" borderId="30" xfId="0" applyFont="1" applyFill="1" applyBorder="1" applyAlignment="1">
      <alignment horizontal="right" vertical="center" wrapText="1"/>
    </xf>
    <xf numFmtId="0" fontId="87" fillId="15" borderId="2" xfId="19" applyFont="1" applyBorder="1" applyAlignment="1">
      <alignment horizontal="left" vertical="top" wrapText="1"/>
    </xf>
    <xf numFmtId="166" fontId="13" fillId="15" borderId="31" xfId="19" applyNumberFormat="1" applyFont="1" applyBorder="1" applyAlignment="1">
      <alignment horizontal="right" vertical="center" wrapText="1"/>
    </xf>
    <xf numFmtId="165" fontId="75" fillId="2" borderId="6" xfId="0" applyNumberFormat="1" applyFont="1" applyFill="1" applyBorder="1" applyAlignment="1">
      <alignment horizontal="right" vertical="center" wrapText="1"/>
    </xf>
    <xf numFmtId="0" fontId="75" fillId="2" borderId="5" xfId="0" applyFont="1" applyFill="1" applyBorder="1" applyAlignment="1">
      <alignment horizontal="right" vertical="center" wrapText="1"/>
    </xf>
    <xf numFmtId="0" fontId="13" fillId="15" borderId="5" xfId="19" applyFont="1" applyBorder="1" applyAlignment="1">
      <alignment horizontal="right" vertical="center" wrapText="1"/>
    </xf>
    <xf numFmtId="187" fontId="13" fillId="15" borderId="31" xfId="19" applyNumberFormat="1" applyFont="1" applyBorder="1" applyAlignment="1">
      <alignment horizontal="right" vertical="center" wrapText="1"/>
    </xf>
    <xf numFmtId="9" fontId="13" fillId="15" borderId="17" xfId="19" applyNumberFormat="1" applyFont="1" applyBorder="1" applyAlignment="1">
      <alignment horizontal="right" vertical="center" wrapText="1"/>
    </xf>
    <xf numFmtId="0" fontId="11" fillId="0" borderId="80" xfId="0" applyFont="1" applyBorder="1" applyAlignment="1">
      <alignment horizontal="left" vertical="center" wrapText="1"/>
    </xf>
    <xf numFmtId="167" fontId="13" fillId="15" borderId="80" xfId="19" applyNumberFormat="1" applyFont="1" applyBorder="1" applyAlignment="1">
      <alignment horizontal="right" vertical="center" wrapText="1"/>
    </xf>
    <xf numFmtId="167" fontId="11" fillId="0" borderId="80" xfId="0" applyNumberFormat="1" applyFont="1" applyBorder="1" applyAlignment="1">
      <alignment horizontal="right" vertical="center" wrapText="1"/>
    </xf>
    <xf numFmtId="167" fontId="75" fillId="0" borderId="80" xfId="0" applyNumberFormat="1" applyFont="1" applyBorder="1" applyAlignment="1">
      <alignment horizontal="right" vertical="center" wrapText="1"/>
    </xf>
    <xf numFmtId="167" fontId="11" fillId="2" borderId="80" xfId="0" applyNumberFormat="1" applyFont="1" applyFill="1" applyBorder="1" applyAlignment="1">
      <alignment horizontal="right" wrapText="1"/>
    </xf>
    <xf numFmtId="167" fontId="87" fillId="15" borderId="17" xfId="19" applyNumberFormat="1" applyFont="1" applyBorder="1" applyAlignment="1">
      <alignment horizontal="right" vertical="center" wrapText="1"/>
    </xf>
    <xf numFmtId="9" fontId="11" fillId="7" borderId="24" xfId="32" applyFont="1" applyFill="1" applyBorder="1" applyAlignment="1">
      <alignment horizontal="right" vertical="center" wrapText="1"/>
    </xf>
    <xf numFmtId="0" fontId="17" fillId="0" borderId="0" xfId="18" applyFont="1" applyFill="1" applyBorder="1" applyAlignment="1">
      <alignment horizontal="right" wrapText="1"/>
    </xf>
    <xf numFmtId="0" fontId="21" fillId="0" borderId="0" xfId="18" applyFont="1" applyFill="1" applyBorder="1" applyAlignment="1">
      <alignment horizontal="right" wrapText="1"/>
    </xf>
    <xf numFmtId="166" fontId="11" fillId="0" borderId="0" xfId="19" applyNumberFormat="1" applyFont="1" applyFill="1" applyBorder="1" applyAlignment="1">
      <alignment horizontal="right" vertical="center" wrapText="1"/>
    </xf>
    <xf numFmtId="166" fontId="13" fillId="0" borderId="0" xfId="19" applyNumberFormat="1" applyFont="1" applyFill="1" applyBorder="1" applyAlignment="1">
      <alignment horizontal="right" vertical="center" wrapText="1"/>
    </xf>
    <xf numFmtId="165" fontId="11" fillId="0" borderId="0" xfId="19" applyNumberFormat="1" applyFont="1" applyFill="1" applyBorder="1" applyAlignment="1">
      <alignment horizontal="right" wrapText="1"/>
    </xf>
    <xf numFmtId="170" fontId="13" fillId="15" borderId="9" xfId="19" applyNumberFormat="1" applyFont="1" applyBorder="1" applyAlignment="1">
      <alignment horizontal="right" vertical="center" wrapText="1"/>
    </xf>
    <xf numFmtId="170" fontId="11" fillId="0" borderId="9" xfId="0" applyNumberFormat="1" applyFont="1" applyBorder="1" applyAlignment="1">
      <alignment horizontal="right" vertical="center" wrapText="1"/>
    </xf>
    <xf numFmtId="170" fontId="13" fillId="15" borderId="10" xfId="19" applyNumberFormat="1" applyFont="1" applyBorder="1" applyAlignment="1">
      <alignment horizontal="right" vertical="center" wrapText="1"/>
    </xf>
    <xf numFmtId="170" fontId="13" fillId="15" borderId="11" xfId="19" applyNumberFormat="1" applyFont="1" applyBorder="1" applyAlignment="1">
      <alignment horizontal="right" vertical="center" wrapText="1"/>
    </xf>
    <xf numFmtId="170" fontId="11" fillId="0" borderId="11" xfId="0" applyNumberFormat="1" applyFont="1" applyBorder="1" applyAlignment="1">
      <alignment horizontal="right" vertical="center" wrapText="1"/>
    </xf>
    <xf numFmtId="167" fontId="13" fillId="15" borderId="16" xfId="19" applyNumberFormat="1" applyFont="1" applyBorder="1" applyAlignment="1">
      <alignment horizontal="right" vertical="center" wrapText="1"/>
    </xf>
    <xf numFmtId="167" fontId="11" fillId="0" borderId="16" xfId="0" applyNumberFormat="1" applyFont="1" applyBorder="1" applyAlignment="1">
      <alignment horizontal="right" vertical="center" wrapText="1"/>
    </xf>
    <xf numFmtId="0" fontId="11" fillId="2" borderId="10" xfId="0" applyFont="1" applyFill="1" applyBorder="1" applyAlignment="1">
      <alignment horizontal="left" vertical="center" wrapText="1"/>
    </xf>
    <xf numFmtId="3" fontId="13" fillId="15" borderId="11" xfId="19" applyNumberFormat="1" applyFont="1" applyBorder="1" applyAlignment="1">
      <alignment horizontal="right" vertical="center" wrapText="1"/>
    </xf>
    <xf numFmtId="3" fontId="11" fillId="0" borderId="11" xfId="0" applyNumberFormat="1" applyFont="1" applyBorder="1" applyAlignment="1">
      <alignment horizontal="right" vertical="center" wrapText="1"/>
    </xf>
    <xf numFmtId="0" fontId="11" fillId="0" borderId="10" xfId="0" applyFont="1" applyBorder="1" applyAlignment="1">
      <alignment vertical="center" wrapText="1"/>
    </xf>
    <xf numFmtId="167" fontId="11" fillId="0" borderId="17" xfId="0" applyNumberFormat="1" applyFont="1" applyBorder="1" applyAlignment="1">
      <alignment horizontal="right" vertical="center" wrapText="1"/>
    </xf>
    <xf numFmtId="0" fontId="11" fillId="0" borderId="11" xfId="0" applyFont="1" applyBorder="1" applyAlignment="1">
      <alignment horizontal="right" vertical="center" wrapText="1"/>
    </xf>
    <xf numFmtId="167" fontId="11" fillId="2" borderId="9" xfId="0" applyNumberFormat="1" applyFont="1" applyFill="1" applyBorder="1" applyAlignment="1">
      <alignment horizontal="right" vertical="center" wrapText="1"/>
    </xf>
    <xf numFmtId="166" fontId="11" fillId="0" borderId="13" xfId="0" applyNumberFormat="1" applyFont="1" applyBorder="1" applyAlignment="1">
      <alignment horizontal="right" vertical="center" wrapText="1"/>
    </xf>
    <xf numFmtId="3" fontId="11" fillId="0" borderId="24" xfId="0" applyNumberFormat="1" applyFont="1" applyBorder="1" applyAlignment="1">
      <alignment horizontal="right" vertical="center" wrapText="1"/>
    </xf>
    <xf numFmtId="3" fontId="11" fillId="0" borderId="23" xfId="0" applyNumberFormat="1" applyFont="1" applyBorder="1" applyAlignment="1">
      <alignment horizontal="right" vertical="center" wrapText="1"/>
    </xf>
    <xf numFmtId="0" fontId="0" fillId="0" borderId="0" xfId="0" applyAlignment="1">
      <alignment vertical="center"/>
    </xf>
    <xf numFmtId="176" fontId="11" fillId="15" borderId="6" xfId="19" applyNumberFormat="1" applyFont="1" applyBorder="1" applyAlignment="1">
      <alignment horizontal="center" vertical="center" wrapText="1"/>
    </xf>
    <xf numFmtId="165" fontId="109" fillId="2" borderId="6" xfId="0" applyNumberFormat="1" applyFont="1" applyFill="1" applyBorder="1" applyAlignment="1">
      <alignment horizontal="right" vertical="center" wrapText="1"/>
    </xf>
    <xf numFmtId="190" fontId="11" fillId="15" borderId="13" xfId="19" applyNumberFormat="1" applyFont="1" applyBorder="1" applyAlignment="1">
      <alignment horizontal="right" vertical="center" wrapText="1"/>
    </xf>
    <xf numFmtId="190" fontId="11" fillId="15" borderId="13" xfId="19" applyNumberFormat="1" applyFont="1" applyBorder="1" applyAlignment="1">
      <alignment horizontal="right" wrapText="1"/>
    </xf>
    <xf numFmtId="0" fontId="65" fillId="0" borderId="0" xfId="0" applyFont="1" applyAlignment="1">
      <alignment horizontal="left" vertical="center"/>
    </xf>
    <xf numFmtId="0" fontId="4" fillId="0" borderId="0" xfId="1" applyAlignment="1">
      <alignment vertical="center" wrapText="1"/>
    </xf>
    <xf numFmtId="0" fontId="11" fillId="2" borderId="9" xfId="0" applyFont="1" applyFill="1" applyBorder="1" applyAlignment="1">
      <alignment vertical="center" wrapText="1"/>
    </xf>
    <xf numFmtId="0" fontId="4" fillId="0" borderId="6" xfId="0" applyFont="1" applyBorder="1" applyAlignment="1">
      <alignment horizontal="center"/>
    </xf>
    <xf numFmtId="0" fontId="4" fillId="0" borderId="6" xfId="0" applyFont="1" applyBorder="1" applyAlignment="1">
      <alignment horizontal="center" wrapText="1"/>
    </xf>
    <xf numFmtId="0" fontId="4" fillId="0" borderId="6" xfId="0" applyFont="1" applyBorder="1" applyAlignment="1">
      <alignment horizontal="center" vertical="center" wrapText="1"/>
    </xf>
    <xf numFmtId="167" fontId="4" fillId="0" borderId="6" xfId="0" applyNumberFormat="1" applyFont="1" applyBorder="1" applyAlignment="1">
      <alignment horizontal="center" vertical="center" wrapText="1"/>
    </xf>
    <xf numFmtId="170" fontId="4" fillId="0" borderId="6" xfId="0" applyNumberFormat="1" applyFont="1" applyBorder="1" applyAlignment="1">
      <alignment horizontal="center" vertical="center" wrapText="1"/>
    </xf>
    <xf numFmtId="188" fontId="4" fillId="0" borderId="6" xfId="0" applyNumberFormat="1" applyFont="1" applyBorder="1" applyAlignment="1">
      <alignment horizontal="center" vertical="center" wrapText="1"/>
    </xf>
    <xf numFmtId="0" fontId="4" fillId="0" borderId="30" xfId="0" applyFont="1" applyBorder="1" applyAlignment="1">
      <alignment horizontal="center"/>
    </xf>
    <xf numFmtId="0" fontId="4" fillId="0" borderId="30" xfId="0" applyFont="1" applyBorder="1" applyAlignment="1">
      <alignment horizontal="center" wrapText="1"/>
    </xf>
    <xf numFmtId="0" fontId="4" fillId="0" borderId="30" xfId="0" applyFont="1" applyBorder="1" applyAlignment="1">
      <alignment horizontal="center" vertical="center" wrapText="1"/>
    </xf>
    <xf numFmtId="167" fontId="4" fillId="0" borderId="30" xfId="0" applyNumberFormat="1" applyFont="1" applyBorder="1" applyAlignment="1">
      <alignment horizontal="center" vertical="center" wrapText="1"/>
    </xf>
    <xf numFmtId="0" fontId="110" fillId="0" borderId="46" xfId="0" applyFont="1" applyBorder="1" applyAlignment="1">
      <alignment horizontal="center" vertical="center" wrapText="1"/>
    </xf>
    <xf numFmtId="0" fontId="51" fillId="0" borderId="43" xfId="0" applyFont="1" applyBorder="1" applyAlignment="1">
      <alignment horizontal="center" wrapText="1"/>
    </xf>
    <xf numFmtId="0" fontId="55" fillId="0" borderId="46" xfId="0" applyFont="1" applyBorder="1" applyAlignment="1">
      <alignment horizontal="center" wrapText="1"/>
    </xf>
    <xf numFmtId="187" fontId="11" fillId="0" borderId="49" xfId="0" applyNumberFormat="1" applyFont="1" applyBorder="1" applyAlignment="1">
      <alignment horizontal="center" vertical="center" wrapText="1"/>
    </xf>
    <xf numFmtId="0" fontId="30" fillId="2" borderId="0" xfId="0" applyFont="1" applyFill="1" applyAlignment="1">
      <alignment horizontal="left" vertical="center" wrapText="1"/>
    </xf>
    <xf numFmtId="171" fontId="11" fillId="2" borderId="6" xfId="0" applyNumberFormat="1" applyFont="1" applyFill="1" applyBorder="1" applyAlignment="1">
      <alignment horizontal="right" vertical="center" wrapText="1"/>
    </xf>
    <xf numFmtId="0" fontId="101" fillId="0" borderId="0" xfId="0" applyFont="1"/>
    <xf numFmtId="189" fontId="11" fillId="0" borderId="21" xfId="31" applyNumberFormat="1" applyFont="1" applyBorder="1" applyAlignment="1">
      <alignment horizontal="right" vertical="center" wrapText="1"/>
    </xf>
    <xf numFmtId="189" fontId="11" fillId="0" borderId="56" xfId="31" applyNumberFormat="1" applyFont="1" applyBorder="1" applyAlignment="1">
      <alignment horizontal="right" vertical="center" wrapText="1"/>
    </xf>
    <xf numFmtId="43" fontId="75" fillId="3" borderId="51" xfId="31" applyFont="1" applyFill="1" applyBorder="1" applyAlignment="1">
      <alignment vertical="center" wrapText="1"/>
    </xf>
    <xf numFmtId="189" fontId="75" fillId="0" borderId="87" xfId="29" applyNumberFormat="1" applyFont="1" applyBorder="1" applyAlignment="1">
      <alignment vertical="center" wrapText="1"/>
    </xf>
    <xf numFmtId="189" fontId="75" fillId="0" borderId="49" xfId="29" applyNumberFormat="1" applyFont="1" applyBorder="1" applyAlignment="1">
      <alignment vertical="center" wrapText="1"/>
    </xf>
    <xf numFmtId="189" fontId="75" fillId="0" borderId="81" xfId="29" applyNumberFormat="1" applyFont="1" applyBorder="1" applyAlignment="1">
      <alignment vertical="center" wrapText="1"/>
    </xf>
    <xf numFmtId="0" fontId="7" fillId="0" borderId="0" xfId="0" applyFont="1"/>
    <xf numFmtId="0" fontId="65" fillId="0" borderId="0" xfId="0" applyFont="1" applyAlignment="1">
      <alignment wrapText="1"/>
    </xf>
    <xf numFmtId="0" fontId="7" fillId="0" borderId="0" xfId="0" applyFont="1" applyAlignment="1">
      <alignment wrapText="1"/>
    </xf>
    <xf numFmtId="0" fontId="70" fillId="0" borderId="0" xfId="0" applyFont="1" applyAlignment="1">
      <alignment wrapText="1"/>
    </xf>
    <xf numFmtId="0" fontId="113" fillId="2" borderId="5" xfId="0" applyFont="1" applyFill="1" applyBorder="1" applyAlignment="1">
      <alignment horizontal="left" vertical="top" wrapText="1"/>
    </xf>
    <xf numFmtId="0" fontId="75" fillId="2" borderId="7" xfId="0" applyFont="1" applyFill="1" applyBorder="1" applyAlignment="1">
      <alignment horizontal="left" vertical="top" wrapText="1"/>
    </xf>
    <xf numFmtId="16" fontId="75" fillId="2" borderId="6" xfId="0" quotePrefix="1" applyNumberFormat="1" applyFont="1" applyFill="1" applyBorder="1" applyAlignment="1">
      <alignment horizontal="left" vertical="top" wrapText="1"/>
    </xf>
    <xf numFmtId="0" fontId="78" fillId="0" borderId="0" xfId="1" applyFont="1">
      <alignment wrapText="1"/>
    </xf>
    <xf numFmtId="0" fontId="114" fillId="2" borderId="6" xfId="0" applyFont="1" applyFill="1" applyBorder="1" applyAlignment="1">
      <alignment horizontal="left" vertical="top" wrapText="1"/>
    </xf>
    <xf numFmtId="16" fontId="11" fillId="2" borderId="6" xfId="0" applyNumberFormat="1" applyFont="1" applyFill="1" applyBorder="1" applyAlignment="1">
      <alignment horizontal="left" vertical="top" wrapText="1"/>
    </xf>
    <xf numFmtId="0" fontId="76" fillId="0" borderId="0" xfId="0" applyFont="1"/>
    <xf numFmtId="167" fontId="11" fillId="2" borderId="6" xfId="0" applyNumberFormat="1" applyFont="1" applyFill="1" applyBorder="1" applyAlignment="1">
      <alignment horizontal="center" vertical="center" wrapText="1"/>
    </xf>
    <xf numFmtId="167" fontId="13" fillId="12" borderId="10" xfId="19" applyNumberFormat="1" applyFont="1" applyFill="1" applyBorder="1" applyAlignment="1">
      <alignment horizontal="right" vertical="center" wrapText="1"/>
    </xf>
    <xf numFmtId="168" fontId="12" fillId="0" borderId="0" xfId="18" applyNumberFormat="1" applyFont="1" applyFill="1" applyBorder="1" applyAlignment="1">
      <alignment wrapText="1"/>
    </xf>
    <xf numFmtId="166" fontId="11" fillId="0" borderId="0" xfId="0" applyNumberFormat="1" applyFont="1" applyAlignment="1">
      <alignment horizontal="right" vertical="top" wrapText="1"/>
    </xf>
    <xf numFmtId="176" fontId="12" fillId="0" borderId="0" xfId="18" applyNumberFormat="1" applyFont="1" applyFill="1" applyBorder="1" applyAlignment="1">
      <alignment horizontal="right" vertical="top" wrapText="1"/>
    </xf>
    <xf numFmtId="167" fontId="13" fillId="0" borderId="0" xfId="0" applyNumberFormat="1" applyFont="1" applyAlignment="1">
      <alignment horizontal="right" vertical="center" wrapText="1"/>
    </xf>
    <xf numFmtId="170" fontId="11" fillId="0" borderId="0" xfId="0" applyNumberFormat="1" applyFont="1" applyAlignment="1">
      <alignment horizontal="right" vertical="center" wrapText="1"/>
    </xf>
    <xf numFmtId="168" fontId="12" fillId="0" borderId="0" xfId="18" applyNumberFormat="1" applyFont="1" applyFill="1" applyBorder="1" applyAlignment="1">
      <alignment vertical="top" wrapText="1"/>
    </xf>
    <xf numFmtId="3" fontId="11" fillId="0" borderId="0" xfId="0" applyNumberFormat="1" applyFont="1" applyAlignment="1">
      <alignment horizontal="right" vertical="center" wrapText="1"/>
    </xf>
    <xf numFmtId="165" fontId="12" fillId="0" borderId="0" xfId="18" applyNumberFormat="1" applyFont="1" applyFill="1" applyBorder="1" applyAlignment="1">
      <alignment horizontal="right" vertical="top" wrapText="1"/>
    </xf>
    <xf numFmtId="0" fontId="11" fillId="0" borderId="0" xfId="0" applyFont="1" applyAlignment="1">
      <alignment vertical="center" wrapText="1"/>
    </xf>
    <xf numFmtId="0" fontId="98" fillId="0" borderId="24" xfId="0" applyFont="1" applyBorder="1" applyAlignment="1">
      <alignment horizontal="left" vertical="center" wrapText="1"/>
    </xf>
    <xf numFmtId="174" fontId="11" fillId="0" borderId="0" xfId="0" applyNumberFormat="1" applyFont="1" applyAlignment="1">
      <alignment horizontal="right" vertical="center" wrapText="1"/>
    </xf>
    <xf numFmtId="167" fontId="11" fillId="0" borderId="0" xfId="0" applyNumberFormat="1" applyFont="1" applyAlignment="1">
      <alignment horizontal="right" vertical="center" wrapText="1" indent="1"/>
    </xf>
    <xf numFmtId="0" fontId="11" fillId="0" borderId="0" xfId="0" applyFont="1" applyAlignment="1">
      <alignment horizontal="right" vertical="center" wrapText="1" indent="1"/>
    </xf>
    <xf numFmtId="0" fontId="12" fillId="0" borderId="0" xfId="18" applyFont="1" applyFill="1" applyBorder="1" applyAlignment="1">
      <alignment horizontal="right" wrapText="1"/>
    </xf>
    <xf numFmtId="172" fontId="11" fillId="0" borderId="0" xfId="0" applyNumberFormat="1" applyFont="1" applyAlignment="1">
      <alignment horizontal="right" vertical="center" wrapText="1"/>
    </xf>
    <xf numFmtId="166" fontId="11" fillId="0" borderId="9" xfId="19" applyNumberFormat="1" applyFont="1" applyFill="1" applyBorder="1" applyAlignment="1">
      <alignment horizontal="right" vertical="center" wrapText="1"/>
    </xf>
    <xf numFmtId="166" fontId="11" fillId="0" borderId="10" xfId="19" applyNumberFormat="1" applyFont="1" applyFill="1" applyBorder="1" applyAlignment="1">
      <alignment horizontal="right" vertical="center" wrapText="1"/>
    </xf>
    <xf numFmtId="166" fontId="11" fillId="0" borderId="16" xfId="19" applyNumberFormat="1" applyFont="1" applyFill="1" applyBorder="1" applyAlignment="1">
      <alignment horizontal="right" vertical="center" wrapText="1"/>
    </xf>
    <xf numFmtId="166" fontId="11" fillId="0" borderId="21" xfId="19" applyNumberFormat="1" applyFont="1" applyFill="1" applyBorder="1" applyAlignment="1">
      <alignment horizontal="right" vertical="center" wrapText="1"/>
    </xf>
    <xf numFmtId="166" fontId="11" fillId="0" borderId="24" xfId="19" applyNumberFormat="1" applyFont="1" applyFill="1" applyBorder="1" applyAlignment="1">
      <alignment horizontal="right" vertical="center" wrapText="1"/>
    </xf>
    <xf numFmtId="166" fontId="11" fillId="0" borderId="22" xfId="19" applyNumberFormat="1" applyFont="1" applyFill="1" applyBorder="1" applyAlignment="1">
      <alignment horizontal="right" vertical="center" wrapText="1"/>
    </xf>
    <xf numFmtId="170" fontId="11" fillId="0" borderId="22" xfId="19" applyNumberFormat="1" applyFont="1" applyFill="1" applyBorder="1" applyAlignment="1">
      <alignment horizontal="right" vertical="center" wrapText="1"/>
    </xf>
    <xf numFmtId="170" fontId="13" fillId="0" borderId="0" xfId="0" applyNumberFormat="1" applyFont="1" applyAlignment="1">
      <alignment horizontal="right" vertical="center" wrapText="1"/>
    </xf>
    <xf numFmtId="167" fontId="11" fillId="0" borderId="5" xfId="19" applyNumberFormat="1" applyFont="1" applyFill="1" applyBorder="1" applyAlignment="1">
      <alignment horizontal="right" vertical="center" wrapText="1"/>
    </xf>
    <xf numFmtId="167" fontId="11" fillId="0" borderId="6" xfId="19" applyNumberFormat="1" applyFont="1" applyFill="1" applyBorder="1" applyAlignment="1">
      <alignment horizontal="right" vertical="center" wrapText="1"/>
    </xf>
    <xf numFmtId="167" fontId="11" fillId="0" borderId="34" xfId="19" applyNumberFormat="1" applyFont="1" applyFill="1" applyBorder="1" applyAlignment="1">
      <alignment horizontal="right" vertical="center" wrapText="1"/>
    </xf>
    <xf numFmtId="167" fontId="11" fillId="0" borderId="23" xfId="19" applyNumberFormat="1" applyFont="1" applyFill="1" applyBorder="1" applyAlignment="1">
      <alignment horizontal="right" vertical="center" wrapText="1"/>
    </xf>
    <xf numFmtId="167" fontId="13" fillId="0" borderId="35" xfId="19" applyNumberFormat="1" applyFont="1" applyFill="1" applyBorder="1" applyAlignment="1">
      <alignment horizontal="right" vertical="center" wrapText="1"/>
    </xf>
    <xf numFmtId="166" fontId="11" fillId="0" borderId="26" xfId="19" applyNumberFormat="1" applyFont="1" applyFill="1" applyBorder="1" applyAlignment="1">
      <alignment horizontal="right" vertical="center" wrapText="1"/>
    </xf>
    <xf numFmtId="167" fontId="11" fillId="0" borderId="21" xfId="19" applyNumberFormat="1" applyFont="1" applyFill="1" applyBorder="1" applyAlignment="1">
      <alignment horizontal="right" vertical="center" wrapText="1"/>
    </xf>
    <xf numFmtId="167" fontId="11" fillId="0" borderId="24" xfId="19" applyNumberFormat="1" applyFont="1" applyFill="1" applyBorder="1" applyAlignment="1">
      <alignment horizontal="right" vertical="center" wrapText="1"/>
    </xf>
    <xf numFmtId="167" fontId="11" fillId="0" borderId="22" xfId="19" applyNumberFormat="1" applyFont="1" applyFill="1" applyBorder="1" applyAlignment="1">
      <alignment horizontal="right" vertical="center" wrapText="1"/>
    </xf>
    <xf numFmtId="167" fontId="13" fillId="0" borderId="27" xfId="19" applyNumberFormat="1" applyFont="1" applyFill="1" applyBorder="1" applyAlignment="1">
      <alignment horizontal="right" vertical="center" wrapText="1"/>
    </xf>
    <xf numFmtId="167" fontId="11" fillId="0" borderId="69" xfId="19" applyNumberFormat="1" applyFont="1" applyFill="1" applyBorder="1" applyAlignment="1">
      <alignment horizontal="right" vertical="center" wrapText="1"/>
    </xf>
    <xf numFmtId="167" fontId="13" fillId="0" borderId="18" xfId="19" applyNumberFormat="1" applyFont="1" applyFill="1" applyBorder="1" applyAlignment="1">
      <alignment horizontal="right" vertical="center" wrapText="1"/>
    </xf>
    <xf numFmtId="166" fontId="11" fillId="0" borderId="18" xfId="19" applyNumberFormat="1" applyFont="1" applyFill="1" applyBorder="1" applyAlignment="1">
      <alignment horizontal="right" vertical="center" wrapText="1"/>
    </xf>
    <xf numFmtId="167" fontId="11" fillId="0" borderId="18" xfId="19" applyNumberFormat="1" applyFont="1" applyFill="1" applyBorder="1" applyAlignment="1">
      <alignment horizontal="right" vertical="center" wrapText="1"/>
    </xf>
    <xf numFmtId="167" fontId="13" fillId="0" borderId="0" xfId="19" applyNumberFormat="1" applyFont="1" applyFill="1" applyBorder="1" applyAlignment="1">
      <alignment horizontal="right" vertical="center" wrapText="1"/>
    </xf>
    <xf numFmtId="168" fontId="11" fillId="0" borderId="0" xfId="0" applyNumberFormat="1" applyFont="1" applyAlignment="1">
      <alignment vertical="center" wrapText="1"/>
    </xf>
    <xf numFmtId="168" fontId="75" fillId="0" borderId="0" xfId="0" applyNumberFormat="1" applyFont="1" applyAlignment="1">
      <alignment horizontal="right" vertical="center" wrapText="1"/>
    </xf>
    <xf numFmtId="0" fontId="12" fillId="0" borderId="0" xfId="18" applyFont="1" applyFill="1" applyBorder="1" applyAlignment="1">
      <alignment horizontal="center" wrapText="1"/>
    </xf>
    <xf numFmtId="2" fontId="11" fillId="0" borderId="0" xfId="0" applyNumberFormat="1" applyFont="1" applyAlignment="1">
      <alignment horizontal="center" wrapText="1"/>
    </xf>
    <xf numFmtId="0" fontId="4" fillId="0" borderId="0" xfId="0" applyFont="1" applyAlignment="1">
      <alignment horizontal="right" vertical="center" wrapText="1"/>
    </xf>
    <xf numFmtId="173" fontId="11" fillId="0" borderId="0" xfId="0" applyNumberFormat="1" applyFont="1" applyAlignment="1">
      <alignment horizontal="right" vertical="center" wrapText="1"/>
    </xf>
    <xf numFmtId="176" fontId="12" fillId="0" borderId="0" xfId="18" applyNumberFormat="1" applyFont="1" applyFill="1" applyBorder="1" applyAlignment="1">
      <alignment horizontal="right" wrapText="1"/>
    </xf>
    <xf numFmtId="181" fontId="11" fillId="0" borderId="0" xfId="0" applyNumberFormat="1" applyFont="1" applyAlignment="1">
      <alignment horizontal="right" vertical="center" wrapText="1"/>
    </xf>
    <xf numFmtId="3" fontId="11" fillId="0" borderId="0" xfId="0" applyNumberFormat="1" applyFont="1" applyAlignment="1">
      <alignment vertical="center" wrapText="1"/>
    </xf>
    <xf numFmtId="182" fontId="11" fillId="0" borderId="0" xfId="0" applyNumberFormat="1" applyFont="1" applyAlignment="1">
      <alignment horizontal="right" vertical="center" wrapText="1"/>
    </xf>
    <xf numFmtId="176" fontId="11" fillId="0" borderId="0" xfId="0" applyNumberFormat="1" applyFont="1" applyAlignment="1">
      <alignment horizontal="right" vertical="center" wrapText="1"/>
    </xf>
    <xf numFmtId="165" fontId="11" fillId="0" borderId="0" xfId="0" applyNumberFormat="1" applyFont="1" applyAlignment="1">
      <alignment horizontal="right" vertical="center" wrapText="1"/>
    </xf>
    <xf numFmtId="176" fontId="12" fillId="0" borderId="0" xfId="18" applyNumberFormat="1" applyFont="1" applyFill="1" applyBorder="1" applyAlignment="1">
      <alignment horizontal="right" vertical="center" wrapText="1"/>
    </xf>
    <xf numFmtId="171" fontId="11" fillId="0" borderId="0" xfId="0" applyNumberFormat="1" applyFont="1" applyAlignment="1">
      <alignment vertical="center" wrapText="1"/>
    </xf>
    <xf numFmtId="0" fontId="109" fillId="2" borderId="0" xfId="0" applyFont="1" applyFill="1" applyAlignment="1">
      <alignment horizontal="left" vertical="top" wrapText="1"/>
    </xf>
    <xf numFmtId="0" fontId="115" fillId="2" borderId="6" xfId="0" applyFont="1" applyFill="1" applyBorder="1" applyAlignment="1">
      <alignment horizontal="left" vertical="top" wrapText="1"/>
    </xf>
    <xf numFmtId="0" fontId="105" fillId="0" borderId="0" xfId="1" applyFont="1">
      <alignment wrapText="1"/>
    </xf>
    <xf numFmtId="0" fontId="109" fillId="2" borderId="6" xfId="0" applyFont="1" applyFill="1" applyBorder="1" applyAlignment="1">
      <alignment horizontal="left" vertical="top" wrapText="1"/>
    </xf>
    <xf numFmtId="0" fontId="105" fillId="0" borderId="0" xfId="0" applyFont="1"/>
    <xf numFmtId="0" fontId="116" fillId="2" borderId="6" xfId="0" applyFont="1" applyFill="1" applyBorder="1" applyAlignment="1">
      <alignment horizontal="left" vertical="top" wrapText="1"/>
    </xf>
    <xf numFmtId="0" fontId="109" fillId="2" borderId="7" xfId="0" applyFont="1" applyFill="1" applyBorder="1" applyAlignment="1">
      <alignment horizontal="left" vertical="top" wrapText="1"/>
    </xf>
    <xf numFmtId="0" fontId="109" fillId="2" borderId="5" xfId="0" applyFont="1" applyFill="1" applyBorder="1" applyAlignment="1">
      <alignment horizontal="left" vertical="top" wrapText="1"/>
    </xf>
    <xf numFmtId="49" fontId="105" fillId="0" borderId="0" xfId="0" applyNumberFormat="1" applyFont="1"/>
    <xf numFmtId="0" fontId="109" fillId="0" borderId="0" xfId="0" applyFont="1"/>
    <xf numFmtId="16" fontId="105" fillId="0" borderId="0" xfId="0" quotePrefix="1" applyNumberFormat="1" applyFont="1"/>
    <xf numFmtId="0" fontId="11" fillId="0" borderId="6" xfId="0" applyFont="1" applyBorder="1" applyAlignment="1">
      <alignment horizontal="left" vertical="top" wrapText="1"/>
    </xf>
    <xf numFmtId="0" fontId="0" fillId="3" borderId="0" xfId="0" applyFill="1" applyAlignment="1">
      <alignment horizontal="left" vertical="top" wrapText="1"/>
    </xf>
    <xf numFmtId="0" fontId="0" fillId="0" borderId="0" xfId="0" applyAlignment="1">
      <alignment horizontal="left" vertical="top" wrapText="1"/>
    </xf>
    <xf numFmtId="0" fontId="119" fillId="0" borderId="0" xfId="0" applyFont="1" applyAlignment="1">
      <alignment horizontal="left" vertical="top" wrapText="1"/>
    </xf>
    <xf numFmtId="0" fontId="121" fillId="0" borderId="0" xfId="0" applyFont="1" applyAlignment="1">
      <alignment horizontal="left" vertical="top" wrapText="1"/>
    </xf>
    <xf numFmtId="0" fontId="122" fillId="3" borderId="0" xfId="0" applyFont="1" applyFill="1" applyAlignment="1">
      <alignment horizontal="left" vertical="top" wrapText="1"/>
    </xf>
    <xf numFmtId="0" fontId="119" fillId="3" borderId="0" xfId="0" applyFont="1" applyFill="1" applyAlignment="1">
      <alignment vertical="top" wrapText="1"/>
    </xf>
    <xf numFmtId="167" fontId="11" fillId="0" borderId="10" xfId="19" applyNumberFormat="1" applyFont="1" applyFill="1" applyBorder="1" applyAlignment="1">
      <alignment horizontal="right" vertical="center" wrapText="1"/>
    </xf>
    <xf numFmtId="167" fontId="11" fillId="0" borderId="9" xfId="19" applyNumberFormat="1" applyFont="1" applyFill="1" applyBorder="1" applyAlignment="1">
      <alignment horizontal="right" vertical="center" wrapText="1"/>
    </xf>
    <xf numFmtId="166" fontId="11" fillId="0" borderId="18" xfId="19" applyNumberFormat="1" applyFont="1" applyFill="1" applyBorder="1" applyAlignment="1">
      <alignment horizontal="right" vertical="top" wrapText="1"/>
    </xf>
    <xf numFmtId="167" fontId="11" fillId="0" borderId="16" xfId="19" applyNumberFormat="1" applyFont="1" applyFill="1" applyBorder="1" applyAlignment="1">
      <alignment horizontal="right" vertical="center" wrapText="1"/>
    </xf>
    <xf numFmtId="167" fontId="11" fillId="0" borderId="17" xfId="19" applyNumberFormat="1" applyFont="1" applyFill="1" applyBorder="1" applyAlignment="1">
      <alignment horizontal="right" vertical="center" wrapText="1"/>
    </xf>
    <xf numFmtId="170" fontId="11" fillId="0" borderId="9" xfId="19" applyNumberFormat="1" applyFont="1" applyFill="1" applyBorder="1" applyAlignment="1">
      <alignment horizontal="right" vertical="center" wrapText="1"/>
    </xf>
    <xf numFmtId="170" fontId="11" fillId="0" borderId="11" xfId="19" applyNumberFormat="1" applyFont="1" applyFill="1" applyBorder="1" applyAlignment="1">
      <alignment horizontal="right" vertical="center" wrapText="1"/>
    </xf>
    <xf numFmtId="167" fontId="11" fillId="0" borderId="11" xfId="19" applyNumberFormat="1" applyFont="1" applyFill="1" applyBorder="1" applyAlignment="1">
      <alignment horizontal="right" vertical="center" wrapText="1"/>
    </xf>
    <xf numFmtId="166" fontId="11" fillId="0" borderId="13" xfId="19" applyNumberFormat="1" applyFont="1" applyFill="1" applyBorder="1" applyAlignment="1">
      <alignment horizontal="right" vertical="top" wrapText="1"/>
    </xf>
    <xf numFmtId="170" fontId="11" fillId="0" borderId="10" xfId="19" applyNumberFormat="1" applyFont="1" applyFill="1" applyBorder="1" applyAlignment="1">
      <alignment horizontal="right" vertical="center" wrapText="1"/>
    </xf>
    <xf numFmtId="3" fontId="11" fillId="0" borderId="11" xfId="19" applyNumberFormat="1" applyFont="1" applyFill="1" applyBorder="1" applyAlignment="1">
      <alignment horizontal="right" vertical="center" wrapText="1"/>
    </xf>
    <xf numFmtId="0" fontId="124" fillId="0" borderId="0" xfId="0" applyFont="1" applyAlignment="1">
      <alignment horizontal="left" vertical="top" wrapText="1"/>
    </xf>
    <xf numFmtId="0" fontId="11" fillId="0" borderId="11" xfId="19" applyFont="1" applyFill="1" applyBorder="1" applyAlignment="1">
      <alignment horizontal="right" vertical="center" wrapText="1"/>
    </xf>
    <xf numFmtId="166" fontId="11" fillId="0" borderId="13" xfId="19" applyNumberFormat="1" applyFont="1" applyFill="1" applyBorder="1" applyAlignment="1">
      <alignment horizontal="right" vertical="center" wrapText="1"/>
    </xf>
    <xf numFmtId="167" fontId="11" fillId="0" borderId="13" xfId="19" applyNumberFormat="1" applyFont="1" applyFill="1" applyBorder="1" applyAlignment="1">
      <alignment horizontal="right" vertical="center" wrapText="1"/>
    </xf>
    <xf numFmtId="167" fontId="11" fillId="0" borderId="26" xfId="19" applyNumberFormat="1" applyFont="1" applyFill="1" applyBorder="1" applyAlignment="1">
      <alignment horizontal="right" vertical="center" wrapText="1"/>
    </xf>
    <xf numFmtId="10" fontId="75" fillId="0" borderId="23" xfId="0" applyNumberFormat="1" applyFont="1" applyBorder="1" applyAlignment="1">
      <alignment horizontal="right" vertical="center" wrapText="1"/>
    </xf>
    <xf numFmtId="167" fontId="75" fillId="0" borderId="23" xfId="0" applyNumberFormat="1" applyFont="1" applyBorder="1" applyAlignment="1">
      <alignment horizontal="right" vertical="center" wrapText="1"/>
    </xf>
    <xf numFmtId="167" fontId="75" fillId="0" borderId="24" xfId="0" applyNumberFormat="1" applyFont="1" applyBorder="1" applyAlignment="1">
      <alignment horizontal="right" vertical="center" wrapText="1" indent="1"/>
    </xf>
    <xf numFmtId="0" fontId="75" fillId="0" borderId="24" xfId="0" applyFont="1" applyBorder="1" applyAlignment="1">
      <alignment horizontal="right" vertical="center" wrapText="1" indent="1"/>
    </xf>
    <xf numFmtId="167" fontId="75" fillId="0" borderId="23" xfId="0" applyNumberFormat="1" applyFont="1" applyBorder="1" applyAlignment="1">
      <alignment horizontal="right" vertical="center" wrapText="1" indent="1"/>
    </xf>
    <xf numFmtId="0" fontId="75" fillId="0" borderId="24" xfId="0" applyFont="1" applyBorder="1" applyAlignment="1">
      <alignment horizontal="right" vertical="center" wrapText="1"/>
    </xf>
    <xf numFmtId="186" fontId="75" fillId="0" borderId="23" xfId="0" applyNumberFormat="1" applyFont="1" applyBorder="1" applyAlignment="1">
      <alignment horizontal="right" vertical="center" wrapText="1"/>
    </xf>
    <xf numFmtId="172" fontId="75" fillId="0" borderId="9" xfId="0" applyNumberFormat="1" applyFont="1" applyBorder="1" applyAlignment="1">
      <alignment horizontal="right" vertical="center" wrapText="1"/>
    </xf>
    <xf numFmtId="167" fontId="75" fillId="0" borderId="10" xfId="0" applyNumberFormat="1" applyFont="1" applyBorder="1" applyAlignment="1">
      <alignment horizontal="right" vertical="center" wrapText="1"/>
    </xf>
    <xf numFmtId="3" fontId="75" fillId="0" borderId="21" xfId="19" applyNumberFormat="1" applyFont="1" applyFill="1" applyBorder="1" applyAlignment="1">
      <alignment horizontal="right" vertical="center" wrapText="1"/>
    </xf>
    <xf numFmtId="3" fontId="75" fillId="0" borderId="24" xfId="19" applyNumberFormat="1" applyFont="1" applyFill="1" applyBorder="1" applyAlignment="1">
      <alignment horizontal="right" vertical="center" wrapText="1"/>
    </xf>
    <xf numFmtId="166" fontId="75" fillId="0" borderId="24" xfId="19" applyNumberFormat="1" applyFont="1" applyFill="1" applyBorder="1" applyAlignment="1">
      <alignment horizontal="right" vertical="center" wrapText="1"/>
    </xf>
    <xf numFmtId="3" fontId="75" fillId="0" borderId="56" xfId="19" applyNumberFormat="1" applyFont="1" applyFill="1" applyBorder="1" applyAlignment="1">
      <alignment horizontal="right" vertical="center" wrapText="1"/>
    </xf>
    <xf numFmtId="187" fontId="11" fillId="0" borderId="21" xfId="19" applyNumberFormat="1" applyFont="1" applyFill="1" applyBorder="1" applyAlignment="1">
      <alignment horizontal="right" vertical="center" wrapText="1"/>
    </xf>
    <xf numFmtId="166" fontId="11" fillId="0" borderId="23" xfId="19" applyNumberFormat="1" applyFont="1" applyFill="1" applyBorder="1" applyAlignment="1">
      <alignment horizontal="right" vertical="center" wrapText="1"/>
    </xf>
    <xf numFmtId="175" fontId="11" fillId="0" borderId="21" xfId="19" applyNumberFormat="1" applyFont="1" applyFill="1" applyBorder="1" applyAlignment="1">
      <alignment horizontal="right" vertical="center" wrapText="1"/>
    </xf>
    <xf numFmtId="175" fontId="11" fillId="0" borderId="24" xfId="19" applyNumberFormat="1" applyFont="1" applyFill="1" applyBorder="1" applyAlignment="1">
      <alignment horizontal="right" vertical="center" wrapText="1"/>
    </xf>
    <xf numFmtId="175" fontId="11" fillId="0" borderId="23" xfId="19" applyNumberFormat="1" applyFont="1" applyFill="1" applyBorder="1" applyAlignment="1">
      <alignment horizontal="right" vertical="center" wrapText="1"/>
    </xf>
    <xf numFmtId="174" fontId="11" fillId="0" borderId="21" xfId="19" applyNumberFormat="1" applyFont="1" applyFill="1" applyBorder="1" applyAlignment="1">
      <alignment horizontal="right" vertical="center" wrapText="1"/>
    </xf>
    <xf numFmtId="9" fontId="11" fillId="0" borderId="24" xfId="19" applyNumberFormat="1" applyFont="1" applyFill="1" applyBorder="1" applyAlignment="1">
      <alignment horizontal="right" vertical="center" wrapText="1"/>
    </xf>
    <xf numFmtId="174" fontId="11" fillId="0" borderId="24" xfId="19" applyNumberFormat="1" applyFont="1" applyFill="1" applyBorder="1" applyAlignment="1">
      <alignment horizontal="right" vertical="center" wrapText="1"/>
    </xf>
    <xf numFmtId="167" fontId="75" fillId="0" borderId="13" xfId="0" applyNumberFormat="1" applyFont="1" applyBorder="1" applyAlignment="1">
      <alignment horizontal="right" vertical="center" wrapText="1"/>
    </xf>
    <xf numFmtId="0" fontId="11" fillId="0" borderId="70" xfId="19" applyFont="1" applyFill="1" applyBorder="1" applyAlignment="1">
      <alignment horizontal="right" vertical="center" wrapText="1"/>
    </xf>
    <xf numFmtId="173" fontId="11" fillId="0" borderId="5" xfId="19" applyNumberFormat="1" applyFont="1" applyFill="1" applyBorder="1" applyAlignment="1">
      <alignment horizontal="right" vertical="center" wrapText="1"/>
    </xf>
    <xf numFmtId="173" fontId="11" fillId="0" borderId="6" xfId="19" applyNumberFormat="1" applyFont="1" applyFill="1" applyBorder="1" applyAlignment="1">
      <alignment horizontal="right" vertical="center" wrapText="1"/>
    </xf>
    <xf numFmtId="167" fontId="11" fillId="0" borderId="20" xfId="19" applyNumberFormat="1" applyFont="1" applyFill="1" applyBorder="1" applyAlignment="1">
      <alignment horizontal="right" vertical="center" wrapText="1"/>
    </xf>
    <xf numFmtId="173" fontId="11" fillId="0" borderId="20" xfId="19" applyNumberFormat="1" applyFont="1" applyFill="1" applyBorder="1" applyAlignment="1">
      <alignment horizontal="right" vertical="center" wrapText="1"/>
    </xf>
    <xf numFmtId="172" fontId="11" fillId="0" borderId="5" xfId="19" applyNumberFormat="1" applyFont="1" applyFill="1" applyBorder="1" applyAlignment="1">
      <alignment horizontal="right" vertical="center" wrapText="1"/>
    </xf>
    <xf numFmtId="172" fontId="11" fillId="0" borderId="6" xfId="19" applyNumberFormat="1" applyFont="1" applyFill="1" applyBorder="1" applyAlignment="1">
      <alignment horizontal="right" vertical="center" wrapText="1"/>
    </xf>
    <xf numFmtId="172" fontId="11" fillId="0" borderId="30" xfId="19" applyNumberFormat="1" applyFont="1" applyFill="1" applyBorder="1" applyAlignment="1">
      <alignment horizontal="right" vertical="center" wrapText="1"/>
    </xf>
    <xf numFmtId="181" fontId="11" fillId="0" borderId="5" xfId="19" applyNumberFormat="1" applyFont="1" applyFill="1" applyBorder="1" applyAlignment="1">
      <alignment horizontal="right" vertical="center" wrapText="1"/>
    </xf>
    <xf numFmtId="181" fontId="11" fillId="0" borderId="6" xfId="19" applyNumberFormat="1" applyFont="1" applyFill="1" applyBorder="1" applyAlignment="1">
      <alignment horizontal="right" vertical="center" wrapText="1"/>
    </xf>
    <xf numFmtId="181" fontId="11" fillId="0" borderId="30" xfId="19" applyNumberFormat="1" applyFont="1" applyFill="1" applyBorder="1" applyAlignment="1">
      <alignment horizontal="right" vertical="center" wrapText="1"/>
    </xf>
    <xf numFmtId="182" fontId="11" fillId="0" borderId="5" xfId="19" applyNumberFormat="1" applyFont="1" applyFill="1" applyBorder="1" applyAlignment="1">
      <alignment horizontal="right" vertical="center" wrapText="1"/>
    </xf>
    <xf numFmtId="182" fontId="11" fillId="0" borderId="6" xfId="19" applyNumberFormat="1" applyFont="1" applyFill="1" applyBorder="1" applyAlignment="1">
      <alignment horizontal="right" vertical="center" wrapText="1"/>
    </xf>
    <xf numFmtId="182" fontId="11" fillId="0" borderId="20" xfId="19" applyNumberFormat="1" applyFont="1" applyFill="1" applyBorder="1" applyAlignment="1">
      <alignment horizontal="right" vertical="center" wrapText="1"/>
    </xf>
    <xf numFmtId="0" fontId="0" fillId="3" borderId="0" xfId="0" applyFill="1" applyAlignment="1">
      <alignment horizontal="center" vertical="center" textRotation="90" wrapText="1"/>
    </xf>
    <xf numFmtId="0" fontId="118" fillId="0" borderId="55" xfId="0" applyFont="1" applyBorder="1" applyAlignment="1">
      <alignment horizontal="left" vertical="top" wrapText="1"/>
    </xf>
    <xf numFmtId="0" fontId="120" fillId="0" borderId="71" xfId="0" applyFont="1" applyBorder="1" applyAlignment="1">
      <alignment horizontal="left" vertical="top" wrapText="1"/>
    </xf>
    <xf numFmtId="0" fontId="0" fillId="0" borderId="71" xfId="0" applyBorder="1" applyAlignment="1">
      <alignment horizontal="left" vertical="top" wrapText="1"/>
    </xf>
    <xf numFmtId="0" fontId="0" fillId="0" borderId="92" xfId="0" applyBorder="1" applyAlignment="1">
      <alignment horizontal="left" vertical="top" wrapText="1"/>
    </xf>
    <xf numFmtId="0" fontId="11" fillId="2" borderId="93" xfId="0" applyFont="1" applyFill="1" applyBorder="1" applyAlignment="1">
      <alignment horizontal="center" vertical="center" wrapText="1"/>
    </xf>
    <xf numFmtId="0" fontId="11" fillId="2" borderId="94" xfId="0" applyFont="1" applyFill="1" applyBorder="1" applyAlignment="1">
      <alignment horizontal="center" vertical="center" wrapText="1"/>
    </xf>
    <xf numFmtId="0" fontId="11" fillId="2" borderId="95" xfId="0" applyFont="1" applyFill="1" applyBorder="1" applyAlignment="1">
      <alignment horizontal="center" vertical="center" wrapText="1"/>
    </xf>
    <xf numFmtId="0" fontId="11" fillId="2" borderId="7" xfId="0" applyFont="1" applyFill="1" applyBorder="1" applyAlignment="1">
      <alignment horizontal="left" vertical="center" wrapText="1"/>
    </xf>
    <xf numFmtId="189" fontId="75" fillId="0" borderId="65" xfId="29" applyNumberFormat="1" applyFont="1" applyBorder="1" applyAlignment="1">
      <alignment vertical="center" wrapText="1"/>
    </xf>
    <xf numFmtId="189" fontId="75" fillId="0" borderId="64" xfId="29" applyNumberFormat="1" applyFont="1" applyBorder="1" applyAlignment="1">
      <alignment vertical="center" wrapText="1"/>
    </xf>
    <xf numFmtId="189" fontId="75" fillId="0" borderId="0" xfId="29" applyNumberFormat="1" applyFont="1" applyBorder="1" applyAlignment="1">
      <alignment vertical="center" wrapText="1"/>
    </xf>
    <xf numFmtId="189" fontId="75" fillId="0" borderId="66" xfId="29" applyNumberFormat="1" applyFont="1" applyBorder="1" applyAlignment="1">
      <alignment vertical="center" wrapText="1"/>
    </xf>
    <xf numFmtId="0" fontId="76" fillId="2" borderId="5" xfId="0" quotePrefix="1" applyFont="1" applyFill="1" applyBorder="1" applyAlignment="1">
      <alignment vertical="top" wrapText="1"/>
    </xf>
    <xf numFmtId="0" fontId="76" fillId="2" borderId="6" xfId="0" applyFont="1" applyFill="1" applyBorder="1" applyAlignment="1">
      <alignment vertical="top" wrapText="1"/>
    </xf>
    <xf numFmtId="0" fontId="130" fillId="0" borderId="71" xfId="14" applyBorder="1" applyAlignment="1">
      <alignment horizontal="left" vertical="top" wrapText="1"/>
    </xf>
    <xf numFmtId="0" fontId="130" fillId="0" borderId="92" xfId="14" applyBorder="1" applyAlignment="1">
      <alignment horizontal="left" vertical="top" wrapText="1"/>
    </xf>
    <xf numFmtId="0" fontId="14" fillId="2" borderId="0" xfId="0" applyFont="1" applyFill="1" applyAlignment="1">
      <alignment vertical="center" wrapText="1"/>
    </xf>
    <xf numFmtId="0" fontId="65" fillId="2" borderId="0" xfId="0" applyFont="1" applyFill="1" applyAlignment="1">
      <alignment horizontal="left" vertical="center" wrapText="1"/>
    </xf>
    <xf numFmtId="166" fontId="87" fillId="0" borderId="5" xfId="0" applyNumberFormat="1" applyFont="1" applyBorder="1" applyAlignment="1">
      <alignment horizontal="right" vertical="center" wrapText="1"/>
    </xf>
    <xf numFmtId="167" fontId="87" fillId="0" borderId="77" xfId="0" applyNumberFormat="1" applyFont="1" applyBorder="1" applyAlignment="1">
      <alignment horizontal="right" vertical="center" wrapText="1"/>
    </xf>
    <xf numFmtId="9" fontId="0" fillId="0" borderId="0" xfId="0" applyNumberFormat="1"/>
    <xf numFmtId="0" fontId="109" fillId="2" borderId="5" xfId="0" applyFont="1" applyFill="1" applyBorder="1" applyAlignment="1">
      <alignment vertical="center" wrapText="1"/>
    </xf>
    <xf numFmtId="0" fontId="11" fillId="0" borderId="6" xfId="0" applyFont="1" applyBorder="1" applyAlignment="1">
      <alignment horizontal="right" vertical="center" wrapText="1"/>
    </xf>
    <xf numFmtId="165" fontId="13" fillId="0" borderId="0" xfId="19" applyNumberFormat="1" applyFont="1" applyFill="1" applyBorder="1" applyAlignment="1">
      <alignment horizontal="right" vertical="center" wrapText="1"/>
    </xf>
    <xf numFmtId="165" fontId="11" fillId="0" borderId="0" xfId="19" applyNumberFormat="1" applyFont="1" applyFill="1" applyBorder="1" applyAlignment="1">
      <alignment horizontal="right" vertical="center" wrapText="1"/>
    </xf>
    <xf numFmtId="166" fontId="11" fillId="0" borderId="5" xfId="19" applyNumberFormat="1" applyFont="1" applyFill="1" applyBorder="1" applyAlignment="1">
      <alignment horizontal="right" vertical="center" wrapText="1"/>
    </xf>
    <xf numFmtId="166" fontId="11" fillId="0" borderId="6" xfId="19" applyNumberFormat="1" applyFont="1" applyFill="1" applyBorder="1" applyAlignment="1">
      <alignment horizontal="right" vertical="center" wrapText="1"/>
    </xf>
    <xf numFmtId="166" fontId="13" fillId="0" borderId="17" xfId="19" applyNumberFormat="1" applyFont="1" applyFill="1" applyBorder="1" applyAlignment="1">
      <alignment horizontal="right" vertical="center" wrapText="1"/>
    </xf>
    <xf numFmtId="166" fontId="11" fillId="0" borderId="31" xfId="0" applyNumberFormat="1" applyFont="1" applyBorder="1" applyAlignment="1">
      <alignment horizontal="right" vertical="center" wrapText="1"/>
    </xf>
    <xf numFmtId="166" fontId="11" fillId="0" borderId="30" xfId="0" applyNumberFormat="1" applyFont="1" applyBorder="1" applyAlignment="1">
      <alignment horizontal="right" vertical="center" wrapText="1"/>
    </xf>
    <xf numFmtId="166" fontId="11" fillId="0" borderId="31" xfId="19" applyNumberFormat="1" applyFont="1" applyFill="1" applyBorder="1" applyAlignment="1">
      <alignment horizontal="right" vertical="center" wrapText="1"/>
    </xf>
    <xf numFmtId="166" fontId="11" fillId="0" borderId="30" xfId="19" applyNumberFormat="1" applyFont="1" applyFill="1" applyBorder="1" applyAlignment="1">
      <alignment horizontal="right" vertical="center" wrapText="1"/>
    </xf>
    <xf numFmtId="187" fontId="11" fillId="0" borderId="75" xfId="0" applyNumberFormat="1" applyFont="1" applyBorder="1" applyAlignment="1">
      <alignment horizontal="right" vertical="center" wrapText="1"/>
    </xf>
    <xf numFmtId="0" fontId="11" fillId="0" borderId="75" xfId="0" applyFont="1" applyBorder="1" applyAlignment="1">
      <alignment horizontal="right" vertical="center" wrapText="1"/>
    </xf>
    <xf numFmtId="0" fontId="11" fillId="0" borderId="31" xfId="0" applyFont="1" applyBorder="1" applyAlignment="1">
      <alignment horizontal="right" vertical="center" wrapText="1"/>
    </xf>
    <xf numFmtId="0" fontId="14" fillId="0" borderId="0" xfId="30"/>
    <xf numFmtId="0" fontId="14" fillId="0" borderId="0" xfId="30" quotePrefix="1"/>
    <xf numFmtId="0" fontId="48" fillId="0" borderId="0" xfId="30" applyFont="1"/>
    <xf numFmtId="0" fontId="93" fillId="0" borderId="0" xfId="30" applyFont="1" applyAlignment="1">
      <alignment wrapText="1"/>
    </xf>
    <xf numFmtId="0" fontId="14" fillId="0" borderId="0" xfId="30" applyAlignment="1">
      <alignment wrapText="1"/>
    </xf>
    <xf numFmtId="0" fontId="127" fillId="0" borderId="0" xfId="30" applyFont="1" applyAlignment="1">
      <alignment wrapText="1"/>
    </xf>
    <xf numFmtId="0" fontId="75" fillId="0" borderId="0" xfId="30" applyFont="1" applyAlignment="1">
      <alignment wrapText="1"/>
    </xf>
    <xf numFmtId="0" fontId="93" fillId="0" borderId="0" xfId="30" applyFont="1"/>
    <xf numFmtId="0" fontId="21" fillId="0" borderId="0" xfId="1" applyFont="1" applyAlignment="1">
      <alignment horizontal="center" vertical="center" wrapText="1"/>
    </xf>
    <xf numFmtId="0" fontId="4" fillId="0" borderId="0" xfId="30" applyFont="1" applyAlignment="1">
      <alignment vertical="center" wrapText="1"/>
    </xf>
    <xf numFmtId="0" fontId="25" fillId="0" borderId="0" xfId="30" applyFont="1" applyAlignment="1">
      <alignment vertical="center" wrapText="1"/>
    </xf>
    <xf numFmtId="0" fontId="14" fillId="2" borderId="0" xfId="30" applyFill="1" applyAlignment="1">
      <alignment vertical="top" wrapText="1"/>
    </xf>
    <xf numFmtId="0" fontId="78" fillId="0" borderId="0" xfId="30" applyFont="1" applyAlignment="1">
      <alignment vertical="top"/>
    </xf>
    <xf numFmtId="0" fontId="48" fillId="0" borderId="0" xfId="30" applyFont="1" applyAlignment="1">
      <alignment horizontal="center" vertical="center"/>
    </xf>
    <xf numFmtId="0" fontId="26" fillId="2" borderId="0" xfId="30" applyFont="1" applyFill="1" applyAlignment="1">
      <alignment horizontal="left" vertical="top" wrapText="1"/>
    </xf>
    <xf numFmtId="0" fontId="75" fillId="2" borderId="5" xfId="30" applyFont="1" applyFill="1" applyBorder="1" applyAlignment="1">
      <alignment horizontal="left" vertical="center" wrapText="1"/>
    </xf>
    <xf numFmtId="165" fontId="87" fillId="15" borderId="5" xfId="19" applyNumberFormat="1" applyFont="1" applyBorder="1" applyAlignment="1">
      <alignment horizontal="right" vertical="center" wrapText="1"/>
    </xf>
    <xf numFmtId="9" fontId="87" fillId="15" borderId="5" xfId="19" applyNumberFormat="1" applyFont="1" applyBorder="1" applyAlignment="1">
      <alignment horizontal="right" vertical="center" wrapText="1"/>
    </xf>
    <xf numFmtId="0" fontId="75" fillId="2" borderId="6" xfId="30" applyFont="1" applyFill="1" applyBorder="1" applyAlignment="1">
      <alignment horizontal="left" vertical="center" wrapText="1"/>
    </xf>
    <xf numFmtId="166" fontId="87" fillId="15" borderId="6" xfId="19" applyNumberFormat="1" applyFont="1" applyBorder="1" applyAlignment="1">
      <alignment horizontal="right" vertical="center" wrapText="1"/>
    </xf>
    <xf numFmtId="0" fontId="75" fillId="2" borderId="6" xfId="30" applyFont="1" applyFill="1" applyBorder="1" applyAlignment="1">
      <alignment horizontal="right" vertical="center" wrapText="1"/>
    </xf>
    <xf numFmtId="0" fontId="75" fillId="2" borderId="6" xfId="30" applyFont="1" applyFill="1" applyBorder="1" applyAlignment="1">
      <alignment vertical="center" wrapText="1"/>
    </xf>
    <xf numFmtId="9" fontId="87" fillId="15" borderId="30" xfId="19" applyNumberFormat="1" applyFont="1" applyBorder="1" applyAlignment="1">
      <alignment horizontal="right" vertical="center" wrapText="1"/>
    </xf>
    <xf numFmtId="0" fontId="75" fillId="2" borderId="30" xfId="30" applyFont="1" applyFill="1" applyBorder="1" applyAlignment="1">
      <alignment horizontal="right" vertical="center" wrapText="1"/>
    </xf>
    <xf numFmtId="0" fontId="14" fillId="0" borderId="0" xfId="30" applyAlignment="1">
      <alignment vertical="center"/>
    </xf>
    <xf numFmtId="0" fontId="4" fillId="2" borderId="0" xfId="30" applyFont="1" applyFill="1" applyAlignment="1">
      <alignment vertical="top" wrapText="1"/>
    </xf>
    <xf numFmtId="0" fontId="28" fillId="2" borderId="0" xfId="30" applyFont="1" applyFill="1" applyAlignment="1">
      <alignment horizontal="left" vertical="top" wrapText="1"/>
    </xf>
    <xf numFmtId="0" fontId="28" fillId="2" borderId="0" xfId="30" applyFont="1" applyFill="1" applyAlignment="1">
      <alignment vertical="top" wrapText="1"/>
    </xf>
    <xf numFmtId="0" fontId="18" fillId="0" borderId="0" xfId="30" applyFont="1" applyAlignment="1">
      <alignment horizontal="right" vertical="top" wrapText="1"/>
    </xf>
    <xf numFmtId="0" fontId="66" fillId="0" borderId="0" xfId="30" applyFont="1" applyAlignment="1">
      <alignment vertical="center" wrapText="1"/>
    </xf>
    <xf numFmtId="0" fontId="11" fillId="0" borderId="33" xfId="30" applyFont="1" applyBorder="1" applyAlignment="1">
      <alignment vertical="center" wrapText="1"/>
    </xf>
    <xf numFmtId="0" fontId="11" fillId="0" borderId="33" xfId="31" applyNumberFormat="1" applyFont="1" applyBorder="1" applyAlignment="1">
      <alignment horizontal="left" vertical="center" wrapText="1"/>
    </xf>
    <xf numFmtId="0" fontId="13" fillId="2" borderId="17" xfId="30" applyFont="1" applyFill="1" applyBorder="1" applyAlignment="1">
      <alignment horizontal="left" vertical="center" wrapText="1"/>
    </xf>
    <xf numFmtId="0" fontId="22" fillId="2" borderId="17" xfId="30" applyFont="1" applyFill="1" applyBorder="1" applyAlignment="1">
      <alignment horizontal="left" vertical="center" wrapText="1"/>
    </xf>
    <xf numFmtId="166" fontId="13" fillId="0" borderId="17" xfId="30" applyNumberFormat="1" applyFont="1" applyBorder="1" applyAlignment="1">
      <alignment horizontal="right" vertical="center" wrapText="1"/>
    </xf>
    <xf numFmtId="189" fontId="13" fillId="2" borderId="17" xfId="30" applyNumberFormat="1" applyFont="1" applyFill="1" applyBorder="1" applyAlignment="1">
      <alignment horizontal="left" vertical="center" wrapText="1"/>
    </xf>
    <xf numFmtId="0" fontId="37" fillId="0" borderId="0" xfId="0" applyFont="1"/>
    <xf numFmtId="0" fontId="75" fillId="0" borderId="5" xfId="0" applyFont="1" applyBorder="1" applyAlignment="1">
      <alignment wrapText="1"/>
    </xf>
    <xf numFmtId="0" fontId="96" fillId="0" borderId="5" xfId="0" applyFont="1" applyBorder="1" applyAlignment="1">
      <alignment wrapText="1"/>
    </xf>
    <xf numFmtId="0" fontId="96" fillId="0" borderId="0" xfId="0" applyFont="1" applyAlignment="1">
      <alignment wrapText="1"/>
    </xf>
    <xf numFmtId="0" fontId="96" fillId="0" borderId="7" xfId="0" applyFont="1" applyBorder="1" applyAlignment="1">
      <alignment wrapText="1"/>
    </xf>
    <xf numFmtId="0" fontId="96" fillId="0" borderId="34" xfId="0" applyFont="1" applyBorder="1" applyAlignment="1">
      <alignment wrapText="1"/>
    </xf>
    <xf numFmtId="167" fontId="11" fillId="0" borderId="0" xfId="19" applyNumberFormat="1" applyFont="1" applyFill="1" applyBorder="1" applyAlignment="1">
      <alignment horizontal="right" vertical="center" wrapText="1"/>
    </xf>
    <xf numFmtId="0" fontId="11" fillId="0" borderId="99" xfId="0" applyFont="1" applyBorder="1" applyAlignment="1">
      <alignment horizontal="left" vertical="center" wrapText="1"/>
    </xf>
    <xf numFmtId="0" fontId="11" fillId="0" borderId="25" xfId="0" applyFont="1" applyBorder="1" applyAlignment="1">
      <alignment vertical="center" wrapText="1"/>
    </xf>
    <xf numFmtId="0" fontId="77" fillId="0" borderId="0" xfId="0" applyFont="1"/>
    <xf numFmtId="0" fontId="12" fillId="0" borderId="0" xfId="0" applyFont="1" applyAlignment="1">
      <alignment wrapText="1"/>
    </xf>
    <xf numFmtId="3" fontId="11" fillId="0" borderId="0" xfId="0" applyNumberFormat="1" applyFont="1" applyAlignment="1">
      <alignment wrapText="1"/>
    </xf>
    <xf numFmtId="0" fontId="75" fillId="0" borderId="0" xfId="0" applyFont="1" applyAlignment="1">
      <alignment wrapText="1"/>
    </xf>
    <xf numFmtId="3" fontId="87" fillId="0" borderId="0" xfId="0" applyNumberFormat="1" applyFont="1" applyAlignment="1">
      <alignment wrapText="1"/>
    </xf>
    <xf numFmtId="0" fontId="87" fillId="0" borderId="0" xfId="0" applyFont="1" applyAlignment="1">
      <alignment wrapText="1"/>
    </xf>
    <xf numFmtId="0" fontId="7" fillId="4" borderId="0" xfId="0" applyFont="1" applyFill="1" applyAlignment="1">
      <alignment wrapText="1"/>
    </xf>
    <xf numFmtId="0" fontId="11" fillId="0" borderId="0" xfId="0" applyFont="1" applyAlignment="1">
      <alignment horizontal="left" wrapText="1"/>
    </xf>
    <xf numFmtId="0" fontId="130" fillId="0" borderId="0" xfId="14" applyBorder="1" applyAlignment="1">
      <alignment horizontal="center" vertical="center" wrapText="1"/>
    </xf>
    <xf numFmtId="0" fontId="11" fillId="0" borderId="33" xfId="30" applyFont="1" applyBorder="1" applyAlignment="1">
      <alignment vertical="center"/>
    </xf>
    <xf numFmtId="0" fontId="11" fillId="0" borderId="33" xfId="31" applyNumberFormat="1" applyFont="1" applyBorder="1" applyAlignment="1">
      <alignment horizontal="left" vertical="center"/>
    </xf>
    <xf numFmtId="0" fontId="90" fillId="2" borderId="0" xfId="0" applyFont="1" applyFill="1" applyAlignment="1">
      <alignment horizontal="left" wrapText="1"/>
    </xf>
    <xf numFmtId="9" fontId="128" fillId="0" borderId="0" xfId="33"/>
    <xf numFmtId="0" fontId="136" fillId="18" borderId="0" xfId="35" applyAlignment="1">
      <alignment horizontal="left" wrapText="1"/>
    </xf>
    <xf numFmtId="0" fontId="105" fillId="0" borderId="0" xfId="1" applyFont="1" applyAlignment="1">
      <alignment horizontal="left" wrapText="1"/>
    </xf>
    <xf numFmtId="0" fontId="7" fillId="2" borderId="21" xfId="0" applyFont="1" applyFill="1" applyBorder="1" applyAlignment="1">
      <alignment horizontal="left" vertical="top" wrapText="1"/>
    </xf>
    <xf numFmtId="10" fontId="75" fillId="0" borderId="21" xfId="0" applyNumberFormat="1" applyFont="1" applyBorder="1" applyAlignment="1">
      <alignment horizontal="right" vertical="center" wrapText="1"/>
    </xf>
    <xf numFmtId="166" fontId="11" fillId="15" borderId="5" xfId="19" applyNumberFormat="1" applyFont="1" applyBorder="1" applyAlignment="1">
      <alignment horizontal="right" vertical="center" wrapText="1"/>
    </xf>
    <xf numFmtId="166" fontId="11" fillId="15" borderId="31" xfId="19" applyNumberFormat="1" applyFont="1" applyBorder="1" applyAlignment="1">
      <alignment horizontal="right" vertical="center" wrapText="1"/>
    </xf>
    <xf numFmtId="0" fontId="11" fillId="15" borderId="6" xfId="19" applyFont="1" applyBorder="1" applyAlignment="1">
      <alignment horizontal="right" vertical="center" wrapText="1"/>
    </xf>
    <xf numFmtId="0" fontId="13" fillId="15" borderId="32" xfId="19" applyFont="1" applyBorder="1" applyAlignment="1">
      <alignment vertical="center" wrapText="1"/>
    </xf>
    <xf numFmtId="189" fontId="13" fillId="15" borderId="37" xfId="19" applyNumberFormat="1" applyFont="1" applyBorder="1" applyAlignment="1">
      <alignment horizontal="right" vertical="center" wrapText="1"/>
    </xf>
    <xf numFmtId="0" fontId="11" fillId="0" borderId="32" xfId="30" applyFont="1" applyBorder="1" applyAlignment="1">
      <alignment vertical="center" wrapText="1"/>
    </xf>
    <xf numFmtId="0" fontId="11" fillId="0" borderId="32" xfId="30" applyFont="1" applyBorder="1" applyAlignment="1">
      <alignment vertical="center"/>
    </xf>
    <xf numFmtId="0" fontId="11" fillId="0" borderId="32" xfId="31" applyNumberFormat="1" applyFont="1" applyBorder="1" applyAlignment="1">
      <alignment horizontal="left" vertical="center"/>
    </xf>
    <xf numFmtId="0" fontId="11" fillId="0" borderId="32" xfId="31" applyNumberFormat="1" applyFont="1" applyBorder="1" applyAlignment="1">
      <alignment horizontal="left" vertical="center" wrapText="1"/>
    </xf>
    <xf numFmtId="0" fontId="131" fillId="0" borderId="0" xfId="0" applyFont="1" applyAlignment="1">
      <alignment vertical="top" wrapText="1"/>
    </xf>
    <xf numFmtId="9" fontId="131" fillId="0" borderId="0" xfId="33" applyFont="1"/>
    <xf numFmtId="167" fontId="87" fillId="15" borderId="13" xfId="19" applyNumberFormat="1" applyFont="1" applyBorder="1" applyAlignment="1">
      <alignment horizontal="right" vertical="center" wrapText="1"/>
    </xf>
    <xf numFmtId="0" fontId="117" fillId="3" borderId="0" xfId="0" applyFont="1" applyFill="1" applyAlignment="1">
      <alignment horizontal="left" vertical="top" wrapText="1"/>
    </xf>
    <xf numFmtId="0" fontId="130" fillId="15" borderId="6" xfId="19" applyFont="1" applyBorder="1" applyAlignment="1">
      <alignment horizontal="left" vertical="top" wrapText="1"/>
    </xf>
    <xf numFmtId="0" fontId="130" fillId="15" borderId="30" xfId="19" applyFont="1" applyBorder="1" applyAlignment="1">
      <alignment horizontal="left" vertical="top" wrapText="1"/>
    </xf>
    <xf numFmtId="0" fontId="4" fillId="3" borderId="0" xfId="1" applyFill="1">
      <alignment wrapText="1"/>
    </xf>
    <xf numFmtId="0" fontId="0" fillId="3" borderId="0" xfId="0" applyFill="1"/>
    <xf numFmtId="0" fontId="105" fillId="3" borderId="0" xfId="1" applyFont="1" applyFill="1" applyAlignment="1">
      <alignment horizontal="left" wrapText="1"/>
    </xf>
    <xf numFmtId="0" fontId="14" fillId="3" borderId="0" xfId="30" applyFill="1"/>
    <xf numFmtId="9" fontId="132" fillId="0" borderId="0" xfId="33" applyFont="1"/>
    <xf numFmtId="0" fontId="132" fillId="2" borderId="0" xfId="0" applyFont="1" applyFill="1" applyAlignment="1">
      <alignment horizontal="left" vertical="top" wrapText="1"/>
    </xf>
    <xf numFmtId="0" fontId="135" fillId="14" borderId="0" xfId="36" applyFont="1" applyBorder="1" applyAlignment="1">
      <alignment horizontal="left" wrapText="1"/>
    </xf>
    <xf numFmtId="0" fontId="136" fillId="16" borderId="0" xfId="35" applyFont="1" applyFill="1" applyAlignment="1">
      <alignment horizontal="right" wrapText="1"/>
    </xf>
    <xf numFmtId="0" fontId="136" fillId="16" borderId="0" xfId="35" applyFont="1" applyFill="1" applyAlignment="1">
      <alignment wrapText="1"/>
    </xf>
    <xf numFmtId="0" fontId="149" fillId="0" borderId="100" xfId="37" applyFont="1" applyFill="1" applyBorder="1" applyAlignment="1">
      <alignment horizontal="left" wrapText="1"/>
    </xf>
    <xf numFmtId="0" fontId="149" fillId="0" borderId="100" xfId="37" applyFont="1" applyFill="1" applyBorder="1" applyAlignment="1">
      <alignment horizontal="center" wrapText="1"/>
    </xf>
    <xf numFmtId="0" fontId="58" fillId="2" borderId="5" xfId="0" applyFont="1" applyFill="1" applyBorder="1" applyAlignment="1">
      <alignment horizontal="left" wrapText="1"/>
    </xf>
    <xf numFmtId="0" fontId="58" fillId="2" borderId="6" xfId="0" applyFont="1" applyFill="1" applyBorder="1" applyAlignment="1">
      <alignment horizontal="left" wrapText="1"/>
    </xf>
    <xf numFmtId="0" fontId="130" fillId="0" borderId="0" xfId="14" applyAlignment="1"/>
    <xf numFmtId="0" fontId="58" fillId="2" borderId="7" xfId="0" applyFont="1" applyFill="1" applyBorder="1" applyAlignment="1">
      <alignment horizontal="left" wrapText="1"/>
    </xf>
    <xf numFmtId="0" fontId="136" fillId="18" borderId="0" xfId="35" applyFont="1" applyAlignment="1">
      <alignment horizontal="left" wrapText="1"/>
    </xf>
    <xf numFmtId="1" fontId="136" fillId="18" borderId="0" xfId="35" applyNumberFormat="1" applyFont="1" applyAlignment="1">
      <alignment horizontal="right" wrapText="1"/>
    </xf>
    <xf numFmtId="0" fontId="137" fillId="18" borderId="0" xfId="35" applyFont="1" applyAlignment="1">
      <alignment horizontal="right" wrapText="1"/>
    </xf>
    <xf numFmtId="0" fontId="137" fillId="18" borderId="0" xfId="35" applyFont="1" applyAlignment="1">
      <alignment wrapText="1"/>
    </xf>
    <xf numFmtId="1" fontId="137" fillId="18" borderId="0" xfId="35" applyNumberFormat="1" applyFont="1" applyAlignment="1">
      <alignment horizontal="right" wrapText="1"/>
    </xf>
    <xf numFmtId="176" fontId="137" fillId="18" borderId="0" xfId="35" applyNumberFormat="1" applyFont="1" applyAlignment="1">
      <alignment horizontal="right" wrapText="1"/>
    </xf>
    <xf numFmtId="168" fontId="137" fillId="18" borderId="0" xfId="35" applyNumberFormat="1" applyFont="1" applyAlignment="1">
      <alignment wrapText="1"/>
    </xf>
    <xf numFmtId="0" fontId="136" fillId="18" borderId="0" xfId="35" applyFont="1" applyAlignment="1">
      <alignment horizontal="right" wrapText="1"/>
    </xf>
    <xf numFmtId="0" fontId="136" fillId="18" borderId="0" xfId="35" applyFont="1" applyAlignment="1">
      <alignment wrapText="1"/>
    </xf>
    <xf numFmtId="0" fontId="137" fillId="18" borderId="0" xfId="35" applyNumberFormat="1" applyFont="1" applyAlignment="1">
      <alignment horizontal="right" wrapText="1"/>
    </xf>
    <xf numFmtId="0" fontId="136" fillId="18" borderId="0" xfId="35" applyAlignment="1">
      <alignment wrapText="1"/>
    </xf>
    <xf numFmtId="0" fontId="137" fillId="18" borderId="0" xfId="35" applyFont="1" applyAlignment="1">
      <alignment horizontal="center" wrapText="1"/>
    </xf>
    <xf numFmtId="0" fontId="148" fillId="18" borderId="0" xfId="35" applyFont="1" applyAlignment="1">
      <alignment horizontal="right" vertical="center" wrapText="1"/>
    </xf>
    <xf numFmtId="0" fontId="148" fillId="18" borderId="0" xfId="35" applyFont="1" applyAlignment="1">
      <alignment vertical="center" wrapText="1"/>
    </xf>
    <xf numFmtId="0" fontId="148" fillId="18" borderId="0" xfId="35" applyFont="1" applyAlignment="1">
      <alignment horizontal="left" vertical="center" wrapText="1"/>
    </xf>
    <xf numFmtId="0" fontId="136" fillId="18" borderId="0" xfId="35" applyFont="1" applyAlignment="1">
      <alignment horizontal="center" wrapText="1"/>
    </xf>
    <xf numFmtId="0" fontId="137" fillId="18" borderId="0" xfId="35" applyFont="1" applyAlignment="1">
      <alignment horizontal="center" vertical="center" wrapText="1"/>
    </xf>
    <xf numFmtId="0" fontId="136" fillId="18" borderId="0" xfId="35" applyFont="1" applyBorder="1" applyAlignment="1">
      <alignment horizontal="left" wrapText="1"/>
    </xf>
    <xf numFmtId="1" fontId="136" fillId="18" borderId="0" xfId="35" applyNumberFormat="1" applyFont="1" applyBorder="1" applyAlignment="1">
      <alignment horizontal="right" wrapText="1"/>
    </xf>
    <xf numFmtId="1" fontId="137" fillId="18" borderId="0" xfId="35" applyNumberFormat="1" applyFont="1" applyBorder="1" applyAlignment="1">
      <alignment horizontal="right" wrapText="1"/>
    </xf>
    <xf numFmtId="0" fontId="137" fillId="18" borderId="0" xfId="35" applyFont="1" applyAlignment="1">
      <alignment horizontal="left" wrapText="1"/>
    </xf>
    <xf numFmtId="0" fontId="77" fillId="2" borderId="0" xfId="0" applyFont="1" applyFill="1" applyAlignment="1">
      <alignment vertical="top" wrapText="1"/>
    </xf>
    <xf numFmtId="0" fontId="136" fillId="18" borderId="0" xfId="38" applyAlignment="1">
      <alignment horizontal="left" vertical="top" wrapText="1"/>
    </xf>
    <xf numFmtId="0" fontId="136" fillId="18" borderId="0" xfId="38" applyAlignment="1">
      <alignment horizontal="right" vertical="center" wrapText="1"/>
    </xf>
    <xf numFmtId="0" fontId="136" fillId="18" borderId="0" xfId="38" applyAlignment="1">
      <alignment horizontal="right" wrapText="1"/>
    </xf>
    <xf numFmtId="0" fontId="136" fillId="18" borderId="0" xfId="38" applyAlignment="1">
      <alignment horizontal="left" wrapText="1"/>
    </xf>
    <xf numFmtId="0" fontId="136" fillId="18" borderId="0" xfId="38" applyBorder="1" applyAlignment="1">
      <alignment horizontal="left" wrapText="1"/>
    </xf>
    <xf numFmtId="0" fontId="136" fillId="18" borderId="0" xfId="38" applyBorder="1" applyAlignment="1">
      <alignment horizontal="right" wrapText="1"/>
    </xf>
    <xf numFmtId="176" fontId="136" fillId="18" borderId="0" xfId="35" applyNumberFormat="1" applyFont="1" applyAlignment="1">
      <alignment horizontal="right" wrapText="1"/>
    </xf>
    <xf numFmtId="0" fontId="72" fillId="2" borderId="7" xfId="0" applyFont="1" applyFill="1" applyBorder="1" applyAlignment="1">
      <alignment horizontal="left" vertical="top" wrapText="1"/>
    </xf>
    <xf numFmtId="0" fontId="70" fillId="2" borderId="7" xfId="0" applyFont="1" applyFill="1" applyBorder="1" applyAlignment="1">
      <alignment horizontal="left" vertical="top" wrapText="1"/>
    </xf>
    <xf numFmtId="0" fontId="136" fillId="18" borderId="0" xfId="35" applyFont="1" applyAlignment="1">
      <alignment horizontal="left" vertical="center" wrapText="1"/>
    </xf>
    <xf numFmtId="9" fontId="136" fillId="18" borderId="0" xfId="35" applyNumberFormat="1" applyFont="1" applyAlignment="1"/>
    <xf numFmtId="0" fontId="136" fillId="18" borderId="0" xfId="35" applyFont="1" applyAlignment="1"/>
    <xf numFmtId="0" fontId="75" fillId="0" borderId="101" xfId="0" applyFont="1" applyBorder="1" applyAlignment="1">
      <alignment vertical="top"/>
    </xf>
    <xf numFmtId="0" fontId="75" fillId="0" borderId="101" xfId="0" applyFont="1" applyBorder="1" applyAlignment="1">
      <alignment vertical="top" wrapText="1"/>
    </xf>
    <xf numFmtId="0" fontId="75" fillId="0" borderId="55" xfId="0" applyFont="1" applyBorder="1" applyAlignment="1">
      <alignment vertical="top"/>
    </xf>
    <xf numFmtId="0" fontId="109" fillId="0" borderId="55" xfId="0" applyFont="1" applyBorder="1" applyAlignment="1">
      <alignment vertical="top" wrapText="1"/>
    </xf>
    <xf numFmtId="0" fontId="75" fillId="0" borderId="55" xfId="0" applyFont="1" applyBorder="1" applyAlignment="1">
      <alignment vertical="top" wrapText="1"/>
    </xf>
    <xf numFmtId="0" fontId="75" fillId="0" borderId="0" xfId="0" applyFont="1" applyAlignment="1">
      <alignment vertical="top" wrapText="1"/>
    </xf>
    <xf numFmtId="0" fontId="75" fillId="0" borderId="0" xfId="0" applyFont="1" applyAlignment="1">
      <alignment vertical="top"/>
    </xf>
    <xf numFmtId="0" fontId="109" fillId="0" borderId="0" xfId="0" applyFont="1" applyAlignment="1">
      <alignment vertical="top" wrapText="1"/>
    </xf>
    <xf numFmtId="0" fontId="136" fillId="18" borderId="0" xfId="35" applyFont="1" applyBorder="1" applyAlignment="1"/>
    <xf numFmtId="0" fontId="136" fillId="18" borderId="0" xfId="35" applyFont="1" applyBorder="1" applyAlignment="1">
      <alignment wrapText="1"/>
    </xf>
    <xf numFmtId="0" fontId="137" fillId="18" borderId="43" xfId="35" applyFont="1" applyBorder="1" applyAlignment="1">
      <alignment horizontal="center" wrapText="1"/>
    </xf>
    <xf numFmtId="0" fontId="136" fillId="18" borderId="0" xfId="35" applyFont="1" applyAlignment="1">
      <alignment horizontal="left" vertical="top" wrapText="1"/>
    </xf>
    <xf numFmtId="0" fontId="4" fillId="19" borderId="0" xfId="39" applyNumberFormat="1">
      <alignment wrapText="1"/>
    </xf>
    <xf numFmtId="0" fontId="11" fillId="19" borderId="0" xfId="39" applyNumberFormat="1" applyFont="1" applyAlignment="1">
      <alignment horizontal="right" vertical="center" wrapText="1"/>
    </xf>
    <xf numFmtId="166" fontId="11" fillId="19" borderId="9" xfId="39" applyNumberFormat="1" applyFont="1" applyBorder="1" applyAlignment="1">
      <alignment horizontal="right" vertical="center" wrapText="1"/>
    </xf>
    <xf numFmtId="167" fontId="11" fillId="19" borderId="9" xfId="39" applyNumberFormat="1" applyFont="1" applyBorder="1" applyAlignment="1">
      <alignment horizontal="right" vertical="center" wrapText="1"/>
    </xf>
    <xf numFmtId="0" fontId="7" fillId="19" borderId="0" xfId="39" applyNumberFormat="1" applyFont="1" applyAlignment="1">
      <alignment horizontal="left" vertical="center" wrapText="1"/>
    </xf>
    <xf numFmtId="0" fontId="7" fillId="19" borderId="0" xfId="39" applyNumberFormat="1" applyFont="1" applyAlignment="1">
      <alignment horizontal="left" vertical="top" wrapText="1"/>
    </xf>
    <xf numFmtId="166" fontId="11" fillId="19" borderId="21" xfId="39" applyNumberFormat="1" applyFont="1" applyBorder="1" applyAlignment="1">
      <alignment horizontal="right" vertical="center" wrapText="1"/>
    </xf>
    <xf numFmtId="167" fontId="11" fillId="19" borderId="21" xfId="39" applyNumberFormat="1" applyFont="1" applyBorder="1" applyAlignment="1">
      <alignment horizontal="right" vertical="center" wrapText="1"/>
    </xf>
    <xf numFmtId="167" fontId="13" fillId="19" borderId="27" xfId="39" applyNumberFormat="1" applyFont="1" applyBorder="1" applyAlignment="1">
      <alignment horizontal="right" vertical="center" wrapText="1"/>
    </xf>
    <xf numFmtId="0" fontId="7" fillId="19" borderId="0" xfId="39" applyNumberFormat="1" applyFont="1" applyAlignment="1">
      <alignment horizontal="right" vertical="center" wrapText="1"/>
    </xf>
    <xf numFmtId="0" fontId="7" fillId="19" borderId="0" xfId="39" applyNumberFormat="1" applyFont="1" applyAlignment="1">
      <alignment horizontal="left" wrapText="1" indent="1"/>
    </xf>
    <xf numFmtId="0" fontId="152" fillId="0" borderId="100" xfId="40" applyFill="1" applyBorder="1" applyAlignment="1">
      <alignment horizontal="left" wrapText="1"/>
    </xf>
    <xf numFmtId="0" fontId="152" fillId="0" borderId="100" xfId="40" applyFill="1" applyBorder="1" applyAlignment="1">
      <alignment horizontal="center" wrapText="1"/>
    </xf>
    <xf numFmtId="0" fontId="130" fillId="15" borderId="5" xfId="19" applyFont="1" applyBorder="1" applyAlignment="1">
      <alignment horizontal="left" vertical="top" wrapText="1"/>
    </xf>
    <xf numFmtId="0" fontId="153" fillId="2" borderId="57" xfId="14" applyFont="1" applyFill="1" applyBorder="1" applyAlignment="1">
      <alignment horizontal="left" vertical="top" wrapText="1"/>
    </xf>
    <xf numFmtId="0" fontId="153" fillId="2" borderId="5" xfId="0" applyFont="1" applyFill="1" applyBorder="1" applyAlignment="1">
      <alignment horizontal="left" vertical="top" wrapText="1"/>
    </xf>
    <xf numFmtId="0" fontId="153" fillId="2" borderId="6" xfId="0" applyFont="1" applyFill="1" applyBorder="1" applyAlignment="1">
      <alignment horizontal="left" vertical="top" wrapText="1"/>
    </xf>
    <xf numFmtId="0" fontId="153" fillId="2" borderId="7" xfId="0" applyFont="1" applyFill="1" applyBorder="1" applyAlignment="1">
      <alignment horizontal="left" vertical="top" wrapText="1"/>
    </xf>
    <xf numFmtId="0" fontId="154" fillId="2" borderId="6" xfId="0" applyFont="1" applyFill="1" applyBorder="1" applyAlignment="1">
      <alignment horizontal="left" vertical="top" wrapText="1"/>
    </xf>
    <xf numFmtId="0" fontId="154" fillId="2" borderId="6" xfId="14" applyFont="1" applyFill="1" applyBorder="1" applyAlignment="1">
      <alignment horizontal="left" vertical="top" wrapText="1"/>
    </xf>
    <xf numFmtId="0" fontId="154" fillId="2" borderId="5" xfId="0" applyFont="1" applyFill="1" applyBorder="1" applyAlignment="1">
      <alignment horizontal="left" vertical="top" wrapText="1"/>
    </xf>
    <xf numFmtId="0" fontId="155" fillId="2" borderId="6" xfId="14" applyFont="1" applyFill="1" applyBorder="1" applyAlignment="1">
      <alignment horizontal="left" vertical="top" wrapText="1"/>
    </xf>
    <xf numFmtId="0" fontId="155" fillId="2" borderId="70" xfId="14" applyFont="1" applyFill="1" applyBorder="1" applyAlignment="1">
      <alignment horizontal="left" vertical="top" wrapText="1"/>
    </xf>
    <xf numFmtId="0" fontId="154" fillId="0" borderId="5" xfId="0" applyFont="1" applyBorder="1" applyAlignment="1">
      <alignment horizontal="left" vertical="top" wrapText="1"/>
    </xf>
    <xf numFmtId="0" fontId="154" fillId="0" borderId="6" xfId="14" applyFont="1" applyFill="1" applyBorder="1" applyAlignment="1">
      <alignment horizontal="left" vertical="top" wrapText="1"/>
    </xf>
    <xf numFmtId="0" fontId="155" fillId="0" borderId="6" xfId="14" applyFont="1" applyFill="1" applyBorder="1" applyAlignment="1">
      <alignment horizontal="left" vertical="top" wrapText="1"/>
    </xf>
    <xf numFmtId="0" fontId="154" fillId="0" borderId="6" xfId="0" applyFont="1" applyBorder="1" applyAlignment="1">
      <alignment horizontal="left" vertical="top" wrapText="1"/>
    </xf>
    <xf numFmtId="0" fontId="153" fillId="0" borderId="57" xfId="14" applyFont="1" applyFill="1" applyBorder="1" applyAlignment="1">
      <alignment horizontal="left" vertical="top" wrapText="1"/>
    </xf>
    <xf numFmtId="0" fontId="156" fillId="2" borderId="6" xfId="0" applyFont="1" applyFill="1" applyBorder="1" applyAlignment="1">
      <alignment horizontal="left" vertical="top" wrapText="1"/>
    </xf>
    <xf numFmtId="0" fontId="155" fillId="2" borderId="5" xfId="14" applyFont="1" applyFill="1" applyBorder="1" applyAlignment="1">
      <alignment horizontal="left" vertical="top" wrapText="1"/>
    </xf>
    <xf numFmtId="0" fontId="157" fillId="2" borderId="6" xfId="14" applyFont="1" applyFill="1" applyBorder="1" applyAlignment="1">
      <alignment horizontal="left" vertical="top" wrapText="1"/>
    </xf>
    <xf numFmtId="0" fontId="154" fillId="2" borderId="5" xfId="14" applyFont="1" applyFill="1" applyBorder="1" applyAlignment="1">
      <alignment horizontal="left" vertical="top" wrapText="1"/>
    </xf>
    <xf numFmtId="0" fontId="156" fillId="2" borderId="30" xfId="0" applyFont="1" applyFill="1" applyBorder="1" applyAlignment="1">
      <alignment horizontal="left" vertical="top" wrapText="1"/>
    </xf>
    <xf numFmtId="0" fontId="87" fillId="0" borderId="0" xfId="0" applyFont="1" applyAlignment="1">
      <alignment horizontal="left" vertical="center" wrapText="1"/>
    </xf>
    <xf numFmtId="0" fontId="75" fillId="2" borderId="0" xfId="0" applyFont="1" applyFill="1" applyAlignment="1">
      <alignment horizontal="left" vertical="top" wrapText="1"/>
    </xf>
    <xf numFmtId="0" fontId="101" fillId="0" borderId="0" xfId="0" applyFont="1" applyAlignment="1">
      <alignment vertical="center" wrapText="1"/>
    </xf>
    <xf numFmtId="0" fontId="66" fillId="0" borderId="0" xfId="0" applyFont="1"/>
    <xf numFmtId="0" fontId="126" fillId="0" borderId="14" xfId="0" applyFont="1" applyBorder="1" applyAlignment="1">
      <alignment horizontal="left" vertical="center" wrapText="1"/>
    </xf>
    <xf numFmtId="0" fontId="14" fillId="0" borderId="14" xfId="0" applyFont="1" applyBorder="1" applyAlignment="1">
      <alignment vertical="center" wrapText="1"/>
    </xf>
    <xf numFmtId="0" fontId="14" fillId="0" borderId="19" xfId="0" applyFont="1" applyBorder="1" applyAlignment="1">
      <alignment vertical="center" wrapText="1"/>
    </xf>
    <xf numFmtId="0" fontId="126" fillId="0" borderId="0" xfId="0" applyFont="1" applyAlignment="1">
      <alignment horizontal="left" vertical="center" wrapText="1"/>
    </xf>
    <xf numFmtId="0" fontId="14" fillId="0" borderId="0" xfId="0" applyFont="1" applyAlignment="1">
      <alignment vertical="center" wrapText="1"/>
    </xf>
    <xf numFmtId="0" fontId="14" fillId="0" borderId="0" xfId="0" applyFont="1"/>
    <xf numFmtId="0" fontId="155" fillId="0" borderId="64" xfId="16" applyFont="1">
      <alignment horizontal="left" vertical="top" wrapText="1"/>
    </xf>
    <xf numFmtId="0" fontId="68" fillId="18" borderId="43" xfId="35" applyFont="1" applyBorder="1" applyAlignment="1">
      <alignment horizontal="center" wrapText="1"/>
    </xf>
    <xf numFmtId="0" fontId="158" fillId="4" borderId="43" xfId="0" applyFont="1" applyFill="1" applyBorder="1" applyAlignment="1">
      <alignment vertical="top" wrapText="1"/>
    </xf>
    <xf numFmtId="0" fontId="158" fillId="3" borderId="43" xfId="0" applyFont="1" applyFill="1" applyBorder="1" applyAlignment="1">
      <alignment vertical="top" wrapText="1"/>
    </xf>
    <xf numFmtId="0" fontId="75" fillId="3" borderId="43" xfId="0" applyFont="1" applyFill="1" applyBorder="1" applyAlignment="1">
      <alignment vertical="top" wrapText="1"/>
    </xf>
    <xf numFmtId="0" fontId="158" fillId="13" borderId="43" xfId="0" applyFont="1" applyFill="1" applyBorder="1" applyAlignment="1">
      <alignment vertical="top" wrapText="1"/>
    </xf>
    <xf numFmtId="0" fontId="100" fillId="3" borderId="43" xfId="0" applyFont="1" applyFill="1" applyBorder="1" applyAlignment="1">
      <alignment vertical="top" wrapText="1"/>
    </xf>
    <xf numFmtId="0" fontId="75" fillId="3" borderId="43" xfId="0" applyFont="1" applyFill="1" applyBorder="1" applyAlignment="1">
      <alignment horizontal="left" vertical="top" wrapText="1"/>
    </xf>
    <xf numFmtId="0" fontId="11" fillId="3" borderId="43" xfId="0" applyFont="1" applyFill="1" applyBorder="1" applyAlignment="1">
      <alignment vertical="top" wrapText="1"/>
    </xf>
    <xf numFmtId="0" fontId="158" fillId="4" borderId="0" xfId="0" applyFont="1" applyFill="1" applyAlignment="1">
      <alignment vertical="top" wrapText="1"/>
    </xf>
    <xf numFmtId="0" fontId="158" fillId="0" borderId="43" xfId="0" applyFont="1" applyBorder="1" applyAlignment="1">
      <alignment vertical="top" wrapText="1"/>
    </xf>
    <xf numFmtId="0" fontId="158" fillId="0" borderId="43" xfId="0" applyFont="1" applyBorder="1" applyAlignment="1">
      <alignment vertical="center" wrapText="1"/>
    </xf>
    <xf numFmtId="0" fontId="158" fillId="4" borderId="43" xfId="0" applyFont="1" applyFill="1" applyBorder="1" applyAlignment="1">
      <alignment vertical="center" wrapText="1"/>
    </xf>
    <xf numFmtId="0" fontId="75" fillId="3" borderId="43" xfId="0" applyFont="1" applyFill="1" applyBorder="1" applyAlignment="1">
      <alignment vertical="center" wrapText="1"/>
    </xf>
    <xf numFmtId="0" fontId="11" fillId="0" borderId="45" xfId="0" applyFont="1" applyBorder="1" applyAlignment="1">
      <alignment vertical="center" wrapText="1"/>
    </xf>
    <xf numFmtId="0" fontId="11" fillId="4" borderId="43" xfId="0" applyFont="1" applyFill="1" applyBorder="1" applyAlignment="1">
      <alignment vertical="center" wrapText="1"/>
    </xf>
    <xf numFmtId="0" fontId="68" fillId="20" borderId="0" xfId="37" applyFont="1" applyFill="1" applyAlignment="1">
      <alignment horizontal="left" vertical="center" wrapText="1"/>
    </xf>
    <xf numFmtId="0" fontId="38" fillId="0" borderId="58" xfId="0" applyFont="1" applyBorder="1" applyAlignment="1">
      <alignment horizontal="center" vertical="center" wrapText="1"/>
    </xf>
    <xf numFmtId="0" fontId="55" fillId="0" borderId="58" xfId="0" applyFont="1" applyBorder="1" applyAlignment="1">
      <alignment horizontal="center" vertical="center" wrapText="1"/>
    </xf>
    <xf numFmtId="0" fontId="81" fillId="0" borderId="58" xfId="0" applyFont="1" applyBorder="1" applyAlignment="1">
      <alignment horizontal="center" vertical="center" wrapText="1"/>
    </xf>
    <xf numFmtId="0" fontId="137" fillId="18" borderId="102" xfId="35" applyFont="1" applyBorder="1" applyAlignment="1">
      <alignment horizontal="center" wrapText="1"/>
    </xf>
    <xf numFmtId="0" fontId="137" fillId="18" borderId="0" xfId="35" applyFont="1" applyBorder="1" applyAlignment="1">
      <alignment horizontal="center" wrapText="1"/>
    </xf>
    <xf numFmtId="0" fontId="137" fillId="18" borderId="104" xfId="35" applyFont="1" applyBorder="1" applyAlignment="1">
      <alignment horizontal="center" wrapText="1"/>
    </xf>
    <xf numFmtId="0" fontId="137" fillId="18" borderId="37" xfId="35" applyFont="1" applyBorder="1" applyAlignment="1">
      <alignment horizontal="center" wrapText="1"/>
    </xf>
    <xf numFmtId="0" fontId="136" fillId="18" borderId="105" xfId="35" applyFont="1" applyBorder="1" applyAlignment="1">
      <alignment horizontal="left" wrapText="1"/>
    </xf>
    <xf numFmtId="0" fontId="136" fillId="18" borderId="106" xfId="35" applyFont="1" applyBorder="1" applyAlignment="1">
      <alignment horizontal="left" wrapText="1"/>
    </xf>
    <xf numFmtId="0" fontId="136" fillId="18" borderId="107" xfId="35" applyFont="1" applyBorder="1" applyAlignment="1">
      <alignment horizontal="left" wrapText="1"/>
    </xf>
    <xf numFmtId="0" fontId="137" fillId="18" borderId="103" xfId="35" applyFont="1" applyBorder="1" applyAlignment="1">
      <alignment horizontal="center" vertical="center" wrapText="1"/>
    </xf>
    <xf numFmtId="0" fontId="11" fillId="0" borderId="68" xfId="0" applyFont="1" applyBorder="1" applyAlignment="1">
      <alignment vertical="top" wrapText="1"/>
    </xf>
    <xf numFmtId="0" fontId="91" fillId="18" borderId="0" xfId="35" applyFont="1" applyAlignment="1">
      <alignment horizontal="left" vertical="center" wrapText="1"/>
    </xf>
    <xf numFmtId="0" fontId="91" fillId="18" borderId="0" xfId="35" applyFont="1" applyAlignment="1">
      <alignment vertical="center" wrapText="1"/>
    </xf>
    <xf numFmtId="0" fontId="11" fillId="2" borderId="108" xfId="0" applyFont="1" applyFill="1" applyBorder="1" applyAlignment="1">
      <alignment horizontal="center" vertical="center" wrapText="1"/>
    </xf>
    <xf numFmtId="0" fontId="11" fillId="2" borderId="108" xfId="0" applyFont="1" applyFill="1" applyBorder="1" applyAlignment="1">
      <alignment horizontal="left" vertical="center" wrapText="1"/>
    </xf>
    <xf numFmtId="0" fontId="23" fillId="0" borderId="0" xfId="0" applyFont="1" applyAlignment="1">
      <alignment horizontal="center" vertical="top" wrapText="1"/>
    </xf>
    <xf numFmtId="0" fontId="4" fillId="2" borderId="0" xfId="30" applyFont="1" applyFill="1" applyAlignment="1">
      <alignment vertical="center" wrapText="1"/>
    </xf>
    <xf numFmtId="0" fontId="7" fillId="2" borderId="0" xfId="30" applyFont="1" applyFill="1" applyAlignment="1">
      <alignment horizontal="left" vertical="top" wrapText="1"/>
    </xf>
    <xf numFmtId="0" fontId="23" fillId="0" borderId="0" xfId="0" applyFont="1" applyAlignment="1">
      <alignment horizontal="right" vertical="top" wrapText="1"/>
    </xf>
    <xf numFmtId="0" fontId="13" fillId="0" borderId="23" xfId="0" applyFont="1" applyBorder="1" applyAlignment="1">
      <alignment horizontal="left" vertical="center" wrapText="1"/>
    </xf>
    <xf numFmtId="0" fontId="10" fillId="6" borderId="73" xfId="18" applyFont="1" applyAlignment="1">
      <alignment horizontal="left" wrapText="1"/>
    </xf>
    <xf numFmtId="0" fontId="12" fillId="6" borderId="73" xfId="18" applyFont="1" applyAlignment="1">
      <alignment horizontal="right" wrapText="1"/>
    </xf>
    <xf numFmtId="0" fontId="4" fillId="6" borderId="73" xfId="18" applyFont="1" applyAlignment="1">
      <alignment horizontal="right" wrapText="1"/>
    </xf>
    <xf numFmtId="174" fontId="75" fillId="0" borderId="24" xfId="0" applyNumberFormat="1" applyFont="1" applyBorder="1" applyAlignment="1">
      <alignment horizontal="right" vertical="center" wrapText="1"/>
    </xf>
    <xf numFmtId="174" fontId="75" fillId="0" borderId="25" xfId="0" applyNumberFormat="1" applyFont="1" applyBorder="1" applyAlignment="1">
      <alignment horizontal="right" vertical="center" wrapText="1"/>
    </xf>
    <xf numFmtId="0" fontId="90" fillId="0" borderId="0" xfId="0" applyFont="1" applyAlignment="1">
      <alignment vertical="top" wrapText="1"/>
    </xf>
    <xf numFmtId="167" fontId="75" fillId="0" borderId="25" xfId="0" applyNumberFormat="1" applyFont="1" applyBorder="1" applyAlignment="1">
      <alignment horizontal="right" vertical="center" wrapText="1"/>
    </xf>
    <xf numFmtId="0" fontId="78" fillId="2" borderId="0" xfId="0" applyFont="1" applyFill="1" applyAlignment="1">
      <alignment vertical="top" wrapText="1"/>
    </xf>
    <xf numFmtId="0" fontId="4" fillId="2" borderId="23" xfId="0" applyFont="1" applyFill="1" applyBorder="1" applyAlignment="1">
      <alignment vertical="center" wrapText="1"/>
    </xf>
    <xf numFmtId="0" fontId="4" fillId="2" borderId="23" xfId="0" applyFont="1" applyFill="1" applyBorder="1" applyAlignment="1">
      <alignment horizontal="left" vertical="center" wrapText="1"/>
    </xf>
    <xf numFmtId="174" fontId="11" fillId="2" borderId="23" xfId="0" applyNumberFormat="1" applyFont="1" applyFill="1" applyBorder="1" applyAlignment="1">
      <alignment horizontal="right" vertical="center" wrapText="1"/>
    </xf>
    <xf numFmtId="1" fontId="17" fillId="6" borderId="73" xfId="18" applyNumberFormat="1" applyFont="1" applyAlignment="1">
      <alignment horizontal="right" wrapText="1"/>
    </xf>
    <xf numFmtId="0" fontId="10" fillId="6" borderId="73" xfId="18" applyFont="1" applyAlignment="1">
      <alignment wrapText="1"/>
    </xf>
    <xf numFmtId="1" fontId="12" fillId="6" borderId="73" xfId="18" applyNumberFormat="1" applyFont="1" applyAlignment="1">
      <alignment horizontal="right" wrapText="1"/>
    </xf>
    <xf numFmtId="174" fontId="87" fillId="21" borderId="21" xfId="0" applyNumberFormat="1" applyFont="1" applyFill="1" applyBorder="1" applyAlignment="1">
      <alignment horizontal="right" vertical="center" wrapText="1"/>
    </xf>
    <xf numFmtId="174" fontId="87" fillId="21" borderId="23" xfId="0" applyNumberFormat="1" applyFont="1" applyFill="1" applyBorder="1" applyAlignment="1">
      <alignment horizontal="right" vertical="center" wrapText="1"/>
    </xf>
    <xf numFmtId="174" fontId="75" fillId="0" borderId="23" xfId="0" applyNumberFormat="1" applyFont="1" applyBorder="1" applyAlignment="1">
      <alignment horizontal="right" vertical="center" wrapText="1"/>
    </xf>
    <xf numFmtId="0" fontId="24" fillId="0" borderId="0" xfId="0" applyFont="1" applyAlignment="1">
      <alignment wrapText="1"/>
    </xf>
    <xf numFmtId="0" fontId="11" fillId="0" borderId="21" xfId="0" applyFont="1" applyBorder="1" applyAlignment="1">
      <alignment horizontal="right" vertical="center" wrapText="1"/>
    </xf>
    <xf numFmtId="167" fontId="87" fillId="0" borderId="17" xfId="0" applyNumberFormat="1" applyFont="1" applyBorder="1" applyAlignment="1">
      <alignment horizontal="right" vertical="center" wrapText="1"/>
    </xf>
    <xf numFmtId="175" fontId="75" fillId="0" borderId="22" xfId="0" applyNumberFormat="1" applyFont="1" applyBorder="1" applyAlignment="1">
      <alignment horizontal="right" vertical="center" wrapText="1"/>
    </xf>
    <xf numFmtId="175" fontId="87" fillId="0" borderId="22" xfId="0" applyNumberFormat="1" applyFont="1" applyBorder="1" applyAlignment="1">
      <alignment horizontal="right" vertical="center" wrapText="1"/>
    </xf>
    <xf numFmtId="175" fontId="75" fillId="0" borderId="24" xfId="0" applyNumberFormat="1" applyFont="1" applyBorder="1" applyAlignment="1">
      <alignment horizontal="right" vertical="center" wrapText="1"/>
    </xf>
    <xf numFmtId="167" fontId="87" fillId="21" borderId="24" xfId="0" applyNumberFormat="1" applyFont="1" applyFill="1" applyBorder="1" applyAlignment="1">
      <alignment horizontal="right" vertical="center" wrapText="1"/>
    </xf>
    <xf numFmtId="167" fontId="87" fillId="21" borderId="23" xfId="0" applyNumberFormat="1" applyFont="1" applyFill="1" applyBorder="1" applyAlignment="1">
      <alignment horizontal="right" vertical="center" wrapText="1"/>
    </xf>
    <xf numFmtId="10" fontId="87" fillId="21" borderId="23" xfId="0" applyNumberFormat="1" applyFont="1" applyFill="1" applyBorder="1" applyAlignment="1">
      <alignment horizontal="right" vertical="center" wrapText="1"/>
    </xf>
    <xf numFmtId="0" fontId="11" fillId="0" borderId="24" xfId="0" applyFont="1" applyBorder="1" applyAlignment="1">
      <alignment horizontal="left" vertical="center" wrapText="1" indent="2"/>
    </xf>
    <xf numFmtId="0" fontId="11" fillId="0" borderId="23" xfId="0" applyFont="1" applyBorder="1" applyAlignment="1">
      <alignment horizontal="left" vertical="center" wrapText="1" indent="2"/>
    </xf>
    <xf numFmtId="186" fontId="11" fillId="0" borderId="24" xfId="0" applyNumberFormat="1" applyFont="1" applyBorder="1" applyAlignment="1">
      <alignment horizontal="right" vertical="center" wrapText="1"/>
    </xf>
    <xf numFmtId="174" fontId="75" fillId="0" borderId="13" xfId="0" applyNumberFormat="1" applyFont="1" applyBorder="1" applyAlignment="1">
      <alignment horizontal="right" vertical="center" wrapText="1"/>
    </xf>
    <xf numFmtId="167" fontId="87" fillId="21" borderId="21" xfId="45" applyNumberFormat="1" applyFont="1" applyFill="1" applyBorder="1" applyAlignment="1">
      <alignment horizontal="right" vertical="center" wrapText="1"/>
    </xf>
    <xf numFmtId="167" fontId="87" fillId="21" borderId="24" xfId="45" applyNumberFormat="1" applyFont="1" applyFill="1" applyBorder="1" applyAlignment="1">
      <alignment horizontal="right" vertical="center" wrapText="1"/>
    </xf>
    <xf numFmtId="167" fontId="87" fillId="21" borderId="23" xfId="45" applyNumberFormat="1" applyFont="1" applyFill="1" applyBorder="1" applyAlignment="1">
      <alignment horizontal="right" vertical="center" wrapText="1"/>
    </xf>
    <xf numFmtId="174" fontId="87" fillId="21" borderId="24" xfId="0" applyNumberFormat="1" applyFont="1" applyFill="1" applyBorder="1" applyAlignment="1">
      <alignment horizontal="right" vertical="center" wrapText="1"/>
    </xf>
    <xf numFmtId="167" fontId="0" fillId="0" borderId="13" xfId="0" applyNumberFormat="1" applyBorder="1" applyAlignment="1">
      <alignment vertical="center" wrapText="1"/>
    </xf>
    <xf numFmtId="167" fontId="75" fillId="0" borderId="21" xfId="45" applyNumberFormat="1" applyFont="1" applyBorder="1" applyAlignment="1">
      <alignment horizontal="right" vertical="center" wrapText="1"/>
    </xf>
    <xf numFmtId="167" fontId="75" fillId="0" borderId="24" xfId="45" applyNumberFormat="1" applyFont="1" applyBorder="1" applyAlignment="1">
      <alignment horizontal="right" vertical="center" wrapText="1"/>
    </xf>
    <xf numFmtId="167" fontId="75" fillId="0" borderId="23" xfId="45" applyNumberFormat="1" applyFont="1" applyBorder="1" applyAlignment="1">
      <alignment horizontal="right" vertical="center" wrapText="1"/>
    </xf>
    <xf numFmtId="0" fontId="126" fillId="0" borderId="0" xfId="0" applyFont="1" applyAlignment="1">
      <alignment wrapText="1"/>
    </xf>
    <xf numFmtId="186" fontId="75" fillId="0" borderId="24" xfId="0" applyNumberFormat="1" applyFont="1" applyBorder="1" applyAlignment="1">
      <alignment horizontal="right" vertical="center" wrapText="1"/>
    </xf>
    <xf numFmtId="0" fontId="75" fillId="0" borderId="24" xfId="0" applyFont="1" applyBorder="1" applyAlignment="1">
      <alignment horizontal="left" vertical="center" wrapText="1" indent="2"/>
    </xf>
    <xf numFmtId="0" fontId="96" fillId="0" borderId="24" xfId="0" applyFont="1" applyBorder="1" applyAlignment="1">
      <alignment horizontal="left" vertical="center" wrapText="1"/>
    </xf>
    <xf numFmtId="186" fontId="87" fillId="22" borderId="24" xfId="0" applyNumberFormat="1" applyFont="1" applyFill="1" applyBorder="1" applyAlignment="1">
      <alignment horizontal="right" vertical="center" wrapText="1"/>
    </xf>
    <xf numFmtId="0" fontId="11" fillId="0" borderId="11" xfId="0" applyFont="1" applyBorder="1" applyAlignment="1">
      <alignment vertical="center" wrapText="1"/>
    </xf>
    <xf numFmtId="0" fontId="4" fillId="2" borderId="0" xfId="30" applyFont="1" applyFill="1" applyAlignment="1">
      <alignment wrapText="1"/>
    </xf>
    <xf numFmtId="0" fontId="7" fillId="0" borderId="0" xfId="30" applyFont="1" applyAlignment="1">
      <alignment horizontal="left" vertical="top" wrapText="1"/>
    </xf>
    <xf numFmtId="0" fontId="14" fillId="2" borderId="0" xfId="30" applyFill="1" applyAlignment="1">
      <alignment wrapText="1"/>
    </xf>
    <xf numFmtId="0" fontId="4" fillId="0" borderId="21" xfId="30" applyFont="1" applyBorder="1" applyAlignment="1">
      <alignment vertical="center" wrapText="1"/>
    </xf>
    <xf numFmtId="0" fontId="23" fillId="2" borderId="0" xfId="30" applyFont="1" applyFill="1" applyAlignment="1">
      <alignment wrapText="1"/>
    </xf>
    <xf numFmtId="0" fontId="23" fillId="0" borderId="0" xfId="30" applyFont="1" applyAlignment="1">
      <alignment wrapText="1"/>
    </xf>
    <xf numFmtId="0" fontId="23" fillId="0" borderId="0" xfId="30" applyFont="1" applyAlignment="1">
      <alignment horizontal="right" wrapText="1"/>
    </xf>
    <xf numFmtId="0" fontId="4" fillId="0" borderId="23" xfId="30" applyFont="1" applyBorder="1" applyAlignment="1">
      <alignment vertical="center" wrapText="1"/>
    </xf>
    <xf numFmtId="0" fontId="90" fillId="2" borderId="0" xfId="30" applyFont="1" applyFill="1" applyAlignment="1">
      <alignment wrapText="1"/>
    </xf>
    <xf numFmtId="175" fontId="75" fillId="0" borderId="21" xfId="30" applyNumberFormat="1" applyFont="1" applyBorder="1" applyAlignment="1">
      <alignment horizontal="right" vertical="center" wrapText="1"/>
    </xf>
    <xf numFmtId="175" fontId="75" fillId="0" borderId="23" xfId="30" applyNumberFormat="1" applyFont="1" applyBorder="1" applyAlignment="1">
      <alignment horizontal="right" vertical="center" wrapText="1"/>
    </xf>
    <xf numFmtId="0" fontId="77" fillId="2" borderId="0" xfId="30" applyFont="1" applyFill="1" applyAlignment="1">
      <alignment horizontal="left" vertical="top" wrapText="1"/>
    </xf>
    <xf numFmtId="172" fontId="87" fillId="21" borderId="9" xfId="30" applyNumberFormat="1" applyFont="1" applyFill="1" applyBorder="1" applyAlignment="1">
      <alignment horizontal="right" vertical="center" wrapText="1"/>
    </xf>
    <xf numFmtId="167" fontId="87" fillId="21" borderId="10" xfId="30" applyNumberFormat="1" applyFont="1" applyFill="1" applyBorder="1" applyAlignment="1">
      <alignment horizontal="right" vertical="center" wrapText="1"/>
    </xf>
    <xf numFmtId="167" fontId="87" fillId="21" borderId="11" xfId="30" applyNumberFormat="1" applyFont="1" applyFill="1" applyBorder="1" applyAlignment="1">
      <alignment horizontal="right" vertical="center" wrapText="1"/>
    </xf>
    <xf numFmtId="0" fontId="11" fillId="0" borderId="21" xfId="30" applyFont="1" applyBorder="1" applyAlignment="1">
      <alignment horizontal="left" vertical="center" wrapText="1"/>
    </xf>
    <xf numFmtId="0" fontId="23" fillId="0" borderId="0" xfId="30" applyFont="1" applyAlignment="1">
      <alignment horizontal="left" vertical="top" wrapText="1"/>
    </xf>
    <xf numFmtId="0" fontId="11" fillId="0" borderId="24" xfId="30" applyFont="1" applyBorder="1" applyAlignment="1">
      <alignment horizontal="left" vertical="center" wrapText="1"/>
    </xf>
    <xf numFmtId="0" fontId="22" fillId="0" borderId="0" xfId="30" applyFont="1" applyAlignment="1">
      <alignment horizontal="left" vertical="top" wrapText="1"/>
    </xf>
    <xf numFmtId="0" fontId="164" fillId="0" borderId="0" xfId="30" applyFont="1" applyAlignment="1">
      <alignment vertical="top" wrapText="1"/>
    </xf>
    <xf numFmtId="0" fontId="11" fillId="0" borderId="0" xfId="30" applyFont="1" applyAlignment="1">
      <alignment horizontal="left" vertical="center" wrapText="1"/>
    </xf>
    <xf numFmtId="0" fontId="13" fillId="0" borderId="17" xfId="30" applyFont="1" applyBorder="1" applyAlignment="1">
      <alignment horizontal="left" vertical="center" wrapText="1"/>
    </xf>
    <xf numFmtId="0" fontId="22" fillId="0" borderId="0" xfId="30" applyFont="1" applyAlignment="1">
      <alignment horizontal="center" vertical="top" wrapText="1"/>
    </xf>
    <xf numFmtId="0" fontId="22" fillId="0" borderId="0" xfId="30" applyFont="1" applyAlignment="1">
      <alignment horizontal="right" vertical="top" wrapText="1"/>
    </xf>
    <xf numFmtId="167" fontId="75" fillId="0" borderId="21" xfId="30" applyNumberFormat="1" applyFont="1" applyBorder="1" applyAlignment="1">
      <alignment horizontal="right" vertical="center" wrapText="1"/>
    </xf>
    <xf numFmtId="174" fontId="75" fillId="0" borderId="21" xfId="30" applyNumberFormat="1" applyFont="1" applyBorder="1" applyAlignment="1">
      <alignment horizontal="right" vertical="center" wrapText="1"/>
    </xf>
    <xf numFmtId="174" fontId="75" fillId="0" borderId="0" xfId="30" applyNumberFormat="1" applyFont="1" applyAlignment="1">
      <alignment horizontal="right" vertical="center" wrapText="1"/>
    </xf>
    <xf numFmtId="167" fontId="75" fillId="0" borderId="0" xfId="30" applyNumberFormat="1" applyFont="1" applyAlignment="1">
      <alignment horizontal="right" vertical="center" wrapText="1"/>
    </xf>
    <xf numFmtId="0" fontId="11" fillId="2" borderId="21" xfId="30" applyFont="1" applyFill="1" applyBorder="1" applyAlignment="1">
      <alignment horizontal="left" vertical="top" wrapText="1"/>
    </xf>
    <xf numFmtId="0" fontId="11" fillId="0" borderId="22" xfId="30" applyFont="1" applyBorder="1" applyAlignment="1">
      <alignment horizontal="left" vertical="top" wrapText="1"/>
    </xf>
    <xf numFmtId="0" fontId="13" fillId="0" borderId="17" xfId="30" applyFont="1" applyBorder="1" applyAlignment="1">
      <alignment horizontal="left" vertical="top" wrapText="1"/>
    </xf>
    <xf numFmtId="0" fontId="77" fillId="2" borderId="0" xfId="30" applyFont="1" applyFill="1" applyAlignment="1">
      <alignment vertical="top" wrapText="1"/>
    </xf>
    <xf numFmtId="0" fontId="11" fillId="2" borderId="77" xfId="0" applyFont="1" applyFill="1" applyBorder="1" applyAlignment="1">
      <alignment horizontal="left" vertical="center" wrapText="1"/>
    </xf>
    <xf numFmtId="10" fontId="87" fillId="21" borderId="21" xfId="0" applyNumberFormat="1" applyFont="1" applyFill="1" applyBorder="1" applyAlignment="1">
      <alignment horizontal="right" vertical="center" wrapText="1"/>
    </xf>
    <xf numFmtId="176" fontId="136" fillId="18" borderId="0" xfId="35" applyNumberFormat="1" applyFont="1" applyBorder="1" applyAlignment="1">
      <alignment horizontal="right" wrapText="1"/>
    </xf>
    <xf numFmtId="176" fontId="137" fillId="18" borderId="0" xfId="35" applyNumberFormat="1" applyFont="1" applyBorder="1" applyAlignment="1">
      <alignment horizontal="right" wrapText="1"/>
    </xf>
    <xf numFmtId="0" fontId="137" fillId="18" borderId="0" xfId="35" applyFont="1" applyBorder="1" applyAlignment="1">
      <alignment horizontal="right" wrapText="1"/>
    </xf>
    <xf numFmtId="167" fontId="87" fillId="7" borderId="21" xfId="44" applyNumberFormat="1" applyFont="1" applyBorder="1" applyAlignment="1">
      <alignment horizontal="right" vertical="center" wrapText="1"/>
    </xf>
    <xf numFmtId="167" fontId="87" fillId="7" borderId="24" xfId="44" applyNumberFormat="1" applyFont="1" applyBorder="1" applyAlignment="1">
      <alignment horizontal="right" vertical="center" wrapText="1"/>
    </xf>
    <xf numFmtId="167" fontId="87" fillId="7" borderId="26" xfId="44" applyNumberFormat="1" applyFont="1" applyBorder="1" applyAlignment="1">
      <alignment horizontal="right" vertical="center" wrapText="1"/>
    </xf>
    <xf numFmtId="167" fontId="75" fillId="0" borderId="21" xfId="44" applyNumberFormat="1" applyFont="1" applyFill="1" applyBorder="1" applyAlignment="1">
      <alignment horizontal="right" vertical="center" wrapText="1"/>
    </xf>
    <xf numFmtId="167" fontId="75" fillId="0" borderId="24" xfId="44" applyNumberFormat="1" applyFont="1" applyFill="1" applyBorder="1" applyAlignment="1">
      <alignment horizontal="right" vertical="center" wrapText="1"/>
    </xf>
    <xf numFmtId="167" fontId="75" fillId="0" borderId="26" xfId="44" applyNumberFormat="1" applyFont="1" applyFill="1" applyBorder="1" applyAlignment="1">
      <alignment horizontal="right" vertical="center" wrapText="1"/>
    </xf>
    <xf numFmtId="167" fontId="75" fillId="0" borderId="26" xfId="0" applyNumberFormat="1" applyFont="1" applyBorder="1" applyAlignment="1">
      <alignment horizontal="right" vertical="center" wrapText="1"/>
    </xf>
    <xf numFmtId="3" fontId="87" fillId="7" borderId="21" xfId="44" applyNumberFormat="1" applyFont="1" applyBorder="1" applyAlignment="1">
      <alignment horizontal="right" vertical="center" wrapText="1"/>
    </xf>
    <xf numFmtId="3" fontId="87" fillId="7" borderId="24" xfId="44" applyNumberFormat="1" applyFont="1" applyBorder="1" applyAlignment="1">
      <alignment horizontal="right" vertical="center" wrapText="1"/>
    </xf>
    <xf numFmtId="166" fontId="87" fillId="7" borderId="24" xfId="44" applyNumberFormat="1" applyFont="1" applyBorder="1" applyAlignment="1">
      <alignment horizontal="right" vertical="center" wrapText="1"/>
    </xf>
    <xf numFmtId="0" fontId="87" fillId="12" borderId="24" xfId="44" applyFont="1" applyFill="1" applyBorder="1" applyAlignment="1">
      <alignment horizontal="right" vertical="center" wrapText="1"/>
    </xf>
    <xf numFmtId="0" fontId="87" fillId="12" borderId="23" xfId="44" applyFont="1" applyFill="1" applyBorder="1" applyAlignment="1">
      <alignment horizontal="right" vertical="center" wrapText="1"/>
    </xf>
    <xf numFmtId="167" fontId="87" fillId="12" borderId="13" xfId="19" applyNumberFormat="1" applyFont="1" applyFill="1" applyBorder="1" applyAlignment="1">
      <alignment horizontal="right" vertical="center" wrapText="1"/>
    </xf>
    <xf numFmtId="3" fontId="87" fillId="7" borderId="56" xfId="44" applyNumberFormat="1" applyFont="1" applyBorder="1" applyAlignment="1">
      <alignment horizontal="right" vertical="center" wrapText="1"/>
    </xf>
    <xf numFmtId="9" fontId="87" fillId="7" borderId="24" xfId="44" applyNumberFormat="1" applyFont="1" applyBorder="1" applyAlignment="1">
      <alignment horizontal="right" vertical="center" wrapText="1"/>
    </xf>
    <xf numFmtId="0" fontId="4" fillId="2" borderId="0" xfId="0" applyFont="1" applyFill="1" applyAlignment="1">
      <alignment vertical="top" wrapText="1"/>
    </xf>
    <xf numFmtId="0" fontId="136" fillId="18" borderId="0" xfId="35" applyFont="1" applyBorder="1" applyAlignment="1">
      <alignment horizontal="center" wrapText="1"/>
    </xf>
    <xf numFmtId="0" fontId="65" fillId="2" borderId="0" xfId="0" applyFont="1" applyFill="1" applyAlignment="1">
      <alignment vertical="center" wrapText="1"/>
    </xf>
    <xf numFmtId="0" fontId="158" fillId="0" borderId="47" xfId="0" applyFont="1" applyBorder="1" applyAlignment="1">
      <alignment vertical="top" wrapText="1"/>
    </xf>
    <xf numFmtId="0" fontId="100" fillId="4" borderId="47" xfId="0" applyFont="1" applyFill="1" applyBorder="1" applyAlignment="1">
      <alignment vertical="top" wrapText="1"/>
    </xf>
    <xf numFmtId="0" fontId="158" fillId="4" borderId="47" xfId="0" applyFont="1" applyFill="1" applyBorder="1" applyAlignment="1">
      <alignment vertical="top" wrapText="1"/>
    </xf>
    <xf numFmtId="0" fontId="158" fillId="4" borderId="46" xfId="0" applyFont="1" applyFill="1" applyBorder="1" applyAlignment="1">
      <alignment vertical="top" wrapText="1"/>
    </xf>
    <xf numFmtId="1" fontId="109" fillId="0" borderId="24" xfId="44" applyNumberFormat="1" applyFont="1" applyFill="1" applyBorder="1" applyAlignment="1">
      <alignment horizontal="right" vertical="center" wrapText="1"/>
    </xf>
    <xf numFmtId="1" fontId="109" fillId="0" borderId="23" xfId="44" applyNumberFormat="1" applyFont="1" applyFill="1" applyBorder="1" applyAlignment="1">
      <alignment horizontal="right" vertical="center" wrapText="1"/>
    </xf>
    <xf numFmtId="0" fontId="0" fillId="0" borderId="0" xfId="30" applyFont="1"/>
    <xf numFmtId="0" fontId="14" fillId="0" borderId="112" xfId="30" applyBorder="1"/>
    <xf numFmtId="0" fontId="0" fillId="0" borderId="114" xfId="30" applyFont="1" applyBorder="1"/>
    <xf numFmtId="0" fontId="48" fillId="0" borderId="112" xfId="30" applyFont="1" applyBorder="1"/>
    <xf numFmtId="0" fontId="48" fillId="0" borderId="111" xfId="30" applyFont="1" applyBorder="1"/>
    <xf numFmtId="0" fontId="75" fillId="0" borderId="114" xfId="30" applyFont="1" applyBorder="1"/>
    <xf numFmtId="0" fontId="48" fillId="0" borderId="115" xfId="30" applyFont="1" applyBorder="1"/>
    <xf numFmtId="0" fontId="0" fillId="0" borderId="113" xfId="30" applyFont="1" applyBorder="1"/>
    <xf numFmtId="0" fontId="48" fillId="0" borderId="116" xfId="30" applyFont="1" applyBorder="1"/>
    <xf numFmtId="0" fontId="48" fillId="0" borderId="117" xfId="30" applyFont="1" applyBorder="1"/>
    <xf numFmtId="0" fontId="48" fillId="0" borderId="114" xfId="30" applyFont="1" applyBorder="1"/>
    <xf numFmtId="0" fontId="48" fillId="0" borderId="117" xfId="30" applyFont="1" applyBorder="1" applyAlignment="1">
      <alignment wrapText="1"/>
    </xf>
    <xf numFmtId="0" fontId="48" fillId="3" borderId="0" xfId="30" applyFont="1" applyFill="1"/>
    <xf numFmtId="0" fontId="48" fillId="0" borderId="119" xfId="30" applyFont="1" applyBorder="1"/>
    <xf numFmtId="0" fontId="48" fillId="0" borderId="120" xfId="30" applyFont="1" applyBorder="1"/>
    <xf numFmtId="3" fontId="87" fillId="0" borderId="76" xfId="27" applyNumberFormat="1" applyFont="1" applyBorder="1" applyAlignment="1">
      <alignment horizontal="right" vertical="center" wrapText="1"/>
    </xf>
    <xf numFmtId="174" fontId="87" fillId="0" borderId="17" xfId="30" applyNumberFormat="1" applyFont="1" applyBorder="1" applyAlignment="1">
      <alignment horizontal="right" vertical="center" wrapText="1"/>
    </xf>
    <xf numFmtId="167" fontId="87" fillId="0" borderId="17" xfId="30" applyNumberFormat="1" applyFont="1" applyBorder="1" applyAlignment="1">
      <alignment horizontal="right" vertical="center" wrapText="1"/>
    </xf>
    <xf numFmtId="166" fontId="75" fillId="0" borderId="21" xfId="30" applyNumberFormat="1" applyFont="1" applyBorder="1" applyAlignment="1">
      <alignment horizontal="right" vertical="top" wrapText="1"/>
    </xf>
    <xf numFmtId="166" fontId="75" fillId="2" borderId="21" xfId="30" applyNumberFormat="1" applyFont="1" applyFill="1" applyBorder="1" applyAlignment="1">
      <alignment horizontal="right" vertical="top" wrapText="1"/>
    </xf>
    <xf numFmtId="166" fontId="75" fillId="2" borderId="21" xfId="30" applyNumberFormat="1" applyFont="1" applyFill="1" applyBorder="1" applyAlignment="1">
      <alignment horizontal="right" vertical="center" wrapText="1"/>
    </xf>
    <xf numFmtId="166" fontId="75" fillId="0" borderId="22" xfId="30" applyNumberFormat="1" applyFont="1" applyBorder="1" applyAlignment="1">
      <alignment horizontal="right" vertical="top" wrapText="1"/>
    </xf>
    <xf numFmtId="166" fontId="75" fillId="0" borderId="17" xfId="30" applyNumberFormat="1" applyFont="1" applyBorder="1" applyAlignment="1">
      <alignment horizontal="right" vertical="top" wrapText="1"/>
    </xf>
    <xf numFmtId="0" fontId="36" fillId="6" borderId="73" xfId="18" applyFont="1" applyAlignment="1">
      <alignment horizontal="right" wrapText="1"/>
    </xf>
    <xf numFmtId="9" fontId="11" fillId="0" borderId="21" xfId="30" applyNumberFormat="1" applyFont="1" applyBorder="1" applyAlignment="1">
      <alignment horizontal="right" vertical="center" wrapText="1"/>
    </xf>
    <xf numFmtId="0" fontId="11" fillId="0" borderId="21" xfId="19" applyFont="1" applyFill="1" applyBorder="1" applyAlignment="1">
      <alignment horizontal="right" vertical="center" wrapText="1"/>
    </xf>
    <xf numFmtId="0" fontId="75" fillId="0" borderId="21" xfId="19" applyFont="1" applyFill="1" applyBorder="1" applyAlignment="1">
      <alignment horizontal="right" vertical="center" wrapText="1"/>
    </xf>
    <xf numFmtId="9" fontId="75" fillId="0" borderId="21" xfId="19" applyNumberFormat="1" applyFont="1" applyFill="1" applyBorder="1" applyAlignment="1">
      <alignment horizontal="right" vertical="center" wrapText="1"/>
    </xf>
    <xf numFmtId="3" fontId="11" fillId="0" borderId="21" xfId="19" applyNumberFormat="1" applyFont="1" applyFill="1" applyBorder="1" applyAlignment="1">
      <alignment horizontal="right" vertical="center" wrapText="1"/>
    </xf>
    <xf numFmtId="3" fontId="11" fillId="0" borderId="18" xfId="19" applyNumberFormat="1" applyFont="1" applyFill="1" applyBorder="1" applyAlignment="1">
      <alignment horizontal="right" vertical="center" wrapText="1"/>
    </xf>
    <xf numFmtId="3" fontId="75" fillId="0" borderId="18" xfId="19" applyNumberFormat="1" applyFont="1" applyFill="1" applyBorder="1" applyAlignment="1">
      <alignment horizontal="right" vertical="center" wrapText="1"/>
    </xf>
    <xf numFmtId="0" fontId="11" fillId="0" borderId="13" xfId="19" applyFont="1" applyFill="1" applyBorder="1" applyAlignment="1">
      <alignment horizontal="right" vertical="center" wrapText="1"/>
    </xf>
    <xf numFmtId="0" fontId="11" fillId="0" borderId="23" xfId="19" applyFont="1" applyFill="1" applyBorder="1" applyAlignment="1">
      <alignment horizontal="right" vertical="center" wrapText="1"/>
    </xf>
    <xf numFmtId="167" fontId="13" fillId="0" borderId="21" xfId="19" applyNumberFormat="1" applyFont="1" applyFill="1" applyBorder="1" applyAlignment="1">
      <alignment horizontal="right" vertical="top" wrapText="1"/>
    </xf>
    <xf numFmtId="0" fontId="11" fillId="2" borderId="108" xfId="0" applyFont="1" applyFill="1" applyBorder="1" applyAlignment="1">
      <alignment wrapText="1"/>
    </xf>
    <xf numFmtId="166" fontId="75" fillId="0" borderId="5" xfId="0" applyNumberFormat="1" applyFont="1" applyBorder="1" applyAlignment="1">
      <alignment horizontal="right" vertical="center" wrapText="1"/>
    </xf>
    <xf numFmtId="9" fontId="75" fillId="0" borderId="77" xfId="0" applyNumberFormat="1" applyFont="1" applyBorder="1" applyAlignment="1">
      <alignment horizontal="right" vertical="center" wrapText="1"/>
    </xf>
    <xf numFmtId="187" fontId="75" fillId="0" borderId="0" xfId="30" applyNumberFormat="1" applyFont="1" applyAlignment="1">
      <alignment horizontal="right" vertical="center" wrapText="1"/>
    </xf>
    <xf numFmtId="0" fontId="22" fillId="19" borderId="0" xfId="39" applyNumberFormat="1" applyFont="1" applyAlignment="1">
      <alignment horizontal="left" vertical="center" wrapText="1"/>
    </xf>
    <xf numFmtId="166" fontId="109" fillId="19" borderId="5" xfId="0" applyNumberFormat="1" applyFont="1" applyFill="1" applyBorder="1" applyAlignment="1">
      <alignment horizontal="right" vertical="center" wrapText="1"/>
    </xf>
    <xf numFmtId="0" fontId="11" fillId="0" borderId="55" xfId="19" applyFont="1" applyFill="1" applyBorder="1" applyAlignment="1">
      <alignment horizontal="right" vertical="center" wrapText="1"/>
    </xf>
    <xf numFmtId="0" fontId="137" fillId="18" borderId="0" xfId="35" applyNumberFormat="1" applyFont="1" applyBorder="1" applyAlignment="1">
      <alignment horizontal="center" wrapText="1"/>
    </xf>
    <xf numFmtId="189" fontId="75" fillId="0" borderId="122" xfId="29" applyNumberFormat="1" applyFont="1" applyBorder="1" applyAlignment="1">
      <alignment vertical="center" wrapText="1"/>
    </xf>
    <xf numFmtId="189" fontId="75" fillId="0" borderId="51" xfId="29" applyNumberFormat="1" applyFont="1" applyBorder="1" applyAlignment="1">
      <alignment vertical="center" wrapText="1"/>
    </xf>
    <xf numFmtId="189" fontId="75" fillId="0" borderId="90" xfId="29" applyNumberFormat="1" applyFont="1" applyBorder="1" applyAlignment="1">
      <alignment vertical="center" wrapText="1"/>
    </xf>
    <xf numFmtId="0" fontId="75" fillId="3" borderId="87" xfId="30" applyFont="1" applyFill="1" applyBorder="1" applyAlignment="1">
      <alignment vertical="center" wrapText="1"/>
    </xf>
    <xf numFmtId="189" fontId="75" fillId="0" borderId="126" xfId="29" applyNumberFormat="1" applyFont="1" applyBorder="1" applyAlignment="1">
      <alignment vertical="center" wrapText="1"/>
    </xf>
    <xf numFmtId="189" fontId="75" fillId="0" borderId="127" xfId="29" applyNumberFormat="1" applyFont="1" applyBorder="1" applyAlignment="1">
      <alignment vertical="center" wrapText="1"/>
    </xf>
    <xf numFmtId="43" fontId="75" fillId="3" borderId="49" xfId="29" applyFont="1" applyFill="1" applyBorder="1" applyAlignment="1">
      <alignment vertical="center" wrapText="1"/>
    </xf>
    <xf numFmtId="0" fontId="75" fillId="3" borderId="53" xfId="30" applyFont="1" applyFill="1" applyBorder="1" applyAlignment="1">
      <alignment vertical="center" wrapText="1"/>
    </xf>
    <xf numFmtId="43" fontId="75" fillId="3" borderId="53" xfId="31" applyFont="1" applyFill="1" applyBorder="1" applyAlignment="1">
      <alignment vertical="center" wrapText="1"/>
    </xf>
    <xf numFmtId="43" fontId="75" fillId="3" borderId="128" xfId="31" applyFont="1" applyFill="1" applyBorder="1" applyAlignment="1">
      <alignment vertical="center" wrapText="1"/>
    </xf>
    <xf numFmtId="0" fontId="75" fillId="3" borderId="81" xfId="30" applyFont="1" applyFill="1" applyBorder="1" applyAlignment="1">
      <alignment vertical="center" wrapText="1"/>
    </xf>
    <xf numFmtId="0" fontId="164" fillId="3" borderId="0" xfId="18" applyFont="1" applyFill="1" applyBorder="1" applyAlignment="1">
      <alignment horizontal="left" wrapText="1"/>
    </xf>
    <xf numFmtId="0" fontId="12" fillId="3" borderId="0" xfId="18" applyFont="1" applyFill="1" applyBorder="1" applyAlignment="1">
      <alignment wrapText="1"/>
    </xf>
    <xf numFmtId="0" fontId="37" fillId="3" borderId="0" xfId="18" applyFont="1" applyFill="1" applyBorder="1" applyAlignment="1">
      <alignment wrapText="1"/>
    </xf>
    <xf numFmtId="0" fontId="91" fillId="20" borderId="0" xfId="37" applyFont="1" applyFill="1" applyAlignment="1">
      <alignment vertical="center"/>
    </xf>
    <xf numFmtId="0" fontId="91" fillId="0" borderId="0" xfId="37" applyFont="1" applyFill="1" applyAlignment="1">
      <alignment vertical="center"/>
    </xf>
    <xf numFmtId="0" fontId="87" fillId="4" borderId="47" xfId="0" applyFont="1" applyFill="1" applyBorder="1" applyAlignment="1">
      <alignment vertical="center" wrapText="1"/>
    </xf>
    <xf numFmtId="0" fontId="75" fillId="4" borderId="47" xfId="0" applyFont="1" applyFill="1" applyBorder="1" applyAlignment="1">
      <alignment vertical="center" wrapText="1"/>
    </xf>
    <xf numFmtId="0" fontId="75" fillId="4" borderId="47" xfId="0" applyFont="1" applyFill="1" applyBorder="1" applyAlignment="1">
      <alignment vertical="top" wrapText="1"/>
    </xf>
    <xf numFmtId="0" fontId="11" fillId="0" borderId="81" xfId="0" applyFont="1" applyBorder="1" applyAlignment="1">
      <alignment horizontal="left" vertical="top" wrapText="1"/>
    </xf>
    <xf numFmtId="0" fontId="11" fillId="2" borderId="81" xfId="0" applyFont="1" applyFill="1" applyBorder="1" applyAlignment="1">
      <alignment horizontal="center" vertical="top" wrapText="1"/>
    </xf>
    <xf numFmtId="165" fontId="11" fillId="2" borderId="81" xfId="0" applyNumberFormat="1" applyFont="1" applyFill="1" applyBorder="1" applyAlignment="1">
      <alignment horizontal="center" vertical="center" wrapText="1"/>
    </xf>
    <xf numFmtId="0" fontId="58" fillId="2" borderId="90" xfId="0" applyFont="1" applyFill="1" applyBorder="1" applyAlignment="1">
      <alignment horizontal="center" vertical="center" wrapText="1"/>
    </xf>
    <xf numFmtId="0" fontId="136" fillId="18" borderId="0" xfId="35" applyFont="1" applyBorder="1" applyAlignment="1">
      <alignment horizontal="left" vertical="top" wrapText="1"/>
    </xf>
    <xf numFmtId="0" fontId="136" fillId="18" borderId="0" xfId="35" applyFont="1" applyBorder="1" applyAlignment="1">
      <alignment horizontal="center" vertical="top" wrapText="1"/>
    </xf>
    <xf numFmtId="0" fontId="158" fillId="3" borderId="47" xfId="0" applyFont="1" applyFill="1" applyBorder="1" applyAlignment="1">
      <alignment vertical="top" wrapText="1"/>
    </xf>
    <xf numFmtId="0" fontId="75" fillId="0" borderId="47" xfId="0" applyFont="1" applyBorder="1" applyAlignment="1">
      <alignment vertical="top" wrapText="1"/>
    </xf>
    <xf numFmtId="0" fontId="75" fillId="3" borderId="47" xfId="0" applyFont="1" applyFill="1" applyBorder="1" applyAlignment="1">
      <alignment vertical="top" wrapText="1"/>
    </xf>
    <xf numFmtId="0" fontId="87" fillId="4" borderId="46" xfId="0" applyFont="1" applyFill="1" applyBorder="1" applyAlignment="1">
      <alignment vertical="center" wrapText="1"/>
    </xf>
    <xf numFmtId="0" fontId="158" fillId="3" borderId="46" xfId="0" applyFont="1" applyFill="1" applyBorder="1" applyAlignment="1">
      <alignment vertical="top" wrapText="1"/>
    </xf>
    <xf numFmtId="0" fontId="100" fillId="3" borderId="46" xfId="0" applyFont="1" applyFill="1" applyBorder="1" applyAlignment="1">
      <alignment vertical="top" wrapText="1"/>
    </xf>
    <xf numFmtId="0" fontId="71" fillId="2" borderId="7" xfId="0" applyFont="1" applyFill="1" applyBorder="1" applyAlignment="1">
      <alignment horizontal="left" vertical="top" wrapText="1"/>
    </xf>
    <xf numFmtId="17" fontId="11" fillId="2" borderId="0" xfId="0" applyNumberFormat="1" applyFont="1" applyFill="1" applyAlignment="1">
      <alignment horizontal="left" vertical="top" wrapText="1"/>
    </xf>
    <xf numFmtId="0" fontId="72" fillId="2" borderId="0" xfId="0" applyFont="1" applyFill="1" applyAlignment="1">
      <alignment horizontal="left" vertical="top" wrapText="1"/>
    </xf>
    <xf numFmtId="0" fontId="148" fillId="18" borderId="0" xfId="35" applyFont="1" applyBorder="1" applyAlignment="1">
      <alignment horizontal="right" vertical="center" wrapText="1"/>
    </xf>
    <xf numFmtId="0" fontId="148" fillId="18" borderId="0" xfId="35" applyFont="1" applyBorder="1" applyAlignment="1">
      <alignment vertical="center" wrapText="1"/>
    </xf>
    <xf numFmtId="0" fontId="148" fillId="18" borderId="0" xfId="35" applyFont="1" applyBorder="1" applyAlignment="1">
      <alignment horizontal="left" vertical="center" wrapText="1"/>
    </xf>
    <xf numFmtId="0" fontId="136" fillId="18" borderId="0" xfId="35" applyFont="1" applyAlignment="1">
      <alignment vertical="center" wrapText="1"/>
    </xf>
    <xf numFmtId="1" fontId="137" fillId="18" borderId="0" xfId="35" applyNumberFormat="1" applyFont="1" applyAlignment="1">
      <alignment horizontal="right" vertical="center" wrapText="1"/>
    </xf>
    <xf numFmtId="176" fontId="137" fillId="18" borderId="0" xfId="35" applyNumberFormat="1" applyFont="1" applyAlignment="1">
      <alignment horizontal="right" vertical="center" wrapText="1"/>
    </xf>
    <xf numFmtId="0" fontId="14" fillId="3" borderId="0" xfId="30" applyFill="1" applyAlignment="1">
      <alignment vertical="center"/>
    </xf>
    <xf numFmtId="1" fontId="136" fillId="18" borderId="0" xfId="35" applyNumberFormat="1" applyFont="1" applyAlignment="1">
      <alignment horizontal="right" vertical="center" wrapText="1"/>
    </xf>
    <xf numFmtId="0" fontId="11" fillId="2" borderId="5" xfId="0" applyFont="1" applyFill="1" applyBorder="1" applyAlignment="1">
      <alignment wrapText="1"/>
    </xf>
    <xf numFmtId="166" fontId="11" fillId="19" borderId="6" xfId="0" applyNumberFormat="1" applyFont="1" applyFill="1" applyBorder="1" applyAlignment="1">
      <alignment horizontal="right" vertical="center" wrapText="1"/>
    </xf>
    <xf numFmtId="167" fontId="13" fillId="15" borderId="0" xfId="19" applyNumberFormat="1" applyFont="1" applyAlignment="1">
      <alignment horizontal="right" vertical="center" wrapText="1"/>
    </xf>
    <xf numFmtId="167" fontId="13" fillId="15" borderId="99" xfId="19" applyNumberFormat="1" applyFont="1" applyBorder="1" applyAlignment="1">
      <alignment horizontal="right" vertical="center" wrapText="1"/>
    </xf>
    <xf numFmtId="167" fontId="11" fillId="0" borderId="99" xfId="19" applyNumberFormat="1" applyFont="1" applyFill="1" applyBorder="1" applyAlignment="1">
      <alignment horizontal="right" vertical="center" wrapText="1"/>
    </xf>
    <xf numFmtId="167" fontId="11" fillId="0" borderId="99" xfId="0" applyNumberFormat="1" applyFont="1" applyBorder="1" applyAlignment="1">
      <alignment horizontal="right" vertical="center" wrapText="1"/>
    </xf>
    <xf numFmtId="166" fontId="11" fillId="19" borderId="5" xfId="0" applyNumberFormat="1" applyFont="1" applyFill="1" applyBorder="1" applyAlignment="1">
      <alignment horizontal="right" vertical="center" wrapText="1"/>
    </xf>
    <xf numFmtId="166" fontId="11" fillId="19" borderId="31" xfId="19" applyNumberFormat="1" applyFont="1" applyFill="1" applyBorder="1" applyAlignment="1">
      <alignment horizontal="right" vertical="center" wrapText="1"/>
    </xf>
    <xf numFmtId="166" fontId="13" fillId="19" borderId="17" xfId="0" applyNumberFormat="1" applyFont="1" applyFill="1" applyBorder="1" applyAlignment="1">
      <alignment horizontal="right" vertical="center" wrapText="1"/>
    </xf>
    <xf numFmtId="166" fontId="87" fillId="0" borderId="6" xfId="0" applyNumberFormat="1" applyFont="1" applyBorder="1" applyAlignment="1">
      <alignment horizontal="right" vertical="center" wrapText="1"/>
    </xf>
    <xf numFmtId="166" fontId="75" fillId="0" borderId="6" xfId="0" applyNumberFormat="1" applyFont="1" applyBorder="1" applyAlignment="1">
      <alignment horizontal="right" vertical="center" wrapText="1"/>
    </xf>
    <xf numFmtId="187" fontId="75" fillId="0" borderId="5" xfId="0" applyNumberFormat="1" applyFont="1" applyBorder="1" applyAlignment="1">
      <alignment horizontal="right" vertical="center" wrapText="1"/>
    </xf>
    <xf numFmtId="187" fontId="75" fillId="0" borderId="6" xfId="0" applyNumberFormat="1" applyFont="1" applyBorder="1" applyAlignment="1">
      <alignment horizontal="right" vertical="center" wrapText="1"/>
    </xf>
    <xf numFmtId="187" fontId="75" fillId="0" borderId="7" xfId="0" applyNumberFormat="1" applyFont="1" applyBorder="1" applyAlignment="1">
      <alignment horizontal="right" vertical="center" wrapText="1"/>
    </xf>
    <xf numFmtId="187" fontId="75" fillId="0" borderId="30" xfId="0" applyNumberFormat="1" applyFont="1" applyBorder="1" applyAlignment="1">
      <alignment horizontal="right" vertical="center" wrapText="1"/>
    </xf>
    <xf numFmtId="187" fontId="87" fillId="15" borderId="5" xfId="19" applyNumberFormat="1" applyFont="1" applyBorder="1" applyAlignment="1">
      <alignment horizontal="right" vertical="center" wrapText="1"/>
    </xf>
    <xf numFmtId="187" fontId="87" fillId="15" borderId="6" xfId="19" applyNumberFormat="1" applyFont="1" applyBorder="1" applyAlignment="1">
      <alignment horizontal="right" vertical="center" wrapText="1"/>
    </xf>
    <xf numFmtId="166" fontId="11" fillId="15" borderId="7" xfId="19" applyNumberFormat="1" applyFont="1" applyBorder="1" applyAlignment="1">
      <alignment horizontal="right" vertical="center" wrapText="1"/>
    </xf>
    <xf numFmtId="166" fontId="13" fillId="15" borderId="129" xfId="19" applyNumberFormat="1" applyFont="1" applyBorder="1" applyAlignment="1">
      <alignment horizontal="right" vertical="center" wrapText="1"/>
    </xf>
    <xf numFmtId="166" fontId="11" fillId="2" borderId="0" xfId="0" applyNumberFormat="1" applyFont="1" applyFill="1" applyAlignment="1">
      <alignment horizontal="right" vertical="center" wrapText="1"/>
    </xf>
    <xf numFmtId="166" fontId="13" fillId="2" borderId="129" xfId="0" applyNumberFormat="1" applyFont="1" applyFill="1" applyBorder="1" applyAlignment="1">
      <alignment horizontal="right" vertical="center" wrapText="1"/>
    </xf>
    <xf numFmtId="0" fontId="13" fillId="2" borderId="129" xfId="0" applyFont="1" applyFill="1" applyBorder="1" applyAlignment="1">
      <alignment horizontal="left" vertical="center" wrapText="1"/>
    </xf>
    <xf numFmtId="187" fontId="87" fillId="15" borderId="30" xfId="0" applyNumberFormat="1" applyFont="1" applyFill="1" applyBorder="1" applyAlignment="1">
      <alignment horizontal="right" vertical="center" wrapText="1"/>
    </xf>
    <xf numFmtId="9" fontId="13" fillId="0" borderId="21" xfId="19" applyNumberFormat="1" applyFont="1" applyFill="1" applyBorder="1" applyAlignment="1">
      <alignment horizontal="right" vertical="top" wrapText="1"/>
    </xf>
    <xf numFmtId="167" fontId="87" fillId="0" borderId="121" xfId="19" applyNumberFormat="1" applyFont="1" applyFill="1" applyBorder="1" applyAlignment="1">
      <alignment horizontal="right" vertical="center" wrapText="1"/>
    </xf>
    <xf numFmtId="9" fontId="13" fillId="0" borderId="21" xfId="32" applyFont="1" applyFill="1" applyBorder="1" applyAlignment="1">
      <alignment horizontal="right" vertical="top" wrapText="1"/>
    </xf>
    <xf numFmtId="0" fontId="11" fillId="0" borderId="33" xfId="47" applyFont="1" applyBorder="1" applyAlignment="1">
      <alignment vertical="center" wrapText="1"/>
    </xf>
    <xf numFmtId="174" fontId="13" fillId="15" borderId="0" xfId="19" applyNumberFormat="1" applyFont="1" applyBorder="1" applyAlignment="1">
      <alignment horizontal="right" vertical="center" wrapText="1"/>
    </xf>
    <xf numFmtId="174" fontId="13" fillId="15" borderId="130" xfId="19" applyNumberFormat="1" applyFont="1" applyBorder="1" applyAlignment="1">
      <alignment horizontal="right" vertical="center" wrapText="1"/>
    </xf>
    <xf numFmtId="9" fontId="87" fillId="7" borderId="21" xfId="44" applyNumberFormat="1" applyFont="1" applyBorder="1" applyAlignment="1">
      <alignment horizontal="right" vertical="center" wrapText="1"/>
    </xf>
    <xf numFmtId="0" fontId="11" fillId="0" borderId="32" xfId="47" applyFont="1" applyBorder="1" applyAlignment="1">
      <alignment vertical="center" wrapText="1"/>
    </xf>
    <xf numFmtId="0" fontId="13" fillId="15" borderId="0" xfId="19" applyFont="1" applyAlignment="1">
      <alignment horizontal="left" vertical="center" wrapText="1"/>
    </xf>
    <xf numFmtId="0" fontId="13" fillId="15" borderId="0" xfId="19" applyFont="1" applyAlignment="1">
      <alignment vertical="center" wrapText="1"/>
    </xf>
    <xf numFmtId="187" fontId="75" fillId="19" borderId="0" xfId="19" applyNumberFormat="1" applyFont="1" applyFill="1" applyAlignment="1">
      <alignment horizontal="right" vertical="center" wrapText="1"/>
    </xf>
    <xf numFmtId="166" fontId="75" fillId="19" borderId="6" xfId="19" applyNumberFormat="1" applyFont="1" applyFill="1" applyBorder="1" applyAlignment="1">
      <alignment horizontal="right" vertical="center" wrapText="1"/>
    </xf>
    <xf numFmtId="0" fontId="13" fillId="15" borderId="0" xfId="44" applyFont="1" applyFill="1" applyAlignment="1">
      <alignment horizontal="left" vertical="top" wrapText="1"/>
    </xf>
    <xf numFmtId="0" fontId="13" fillId="15" borderId="1" xfId="44" applyFont="1" applyFill="1" applyBorder="1" applyAlignment="1">
      <alignment horizontal="left" vertical="top" wrapText="1"/>
    </xf>
    <xf numFmtId="0" fontId="13" fillId="15" borderId="3" xfId="44" applyFont="1" applyFill="1" applyBorder="1" applyAlignment="1">
      <alignment horizontal="left" vertical="top" wrapText="1"/>
    </xf>
    <xf numFmtId="166" fontId="11" fillId="0" borderId="9" xfId="39" applyNumberFormat="1" applyFont="1" applyFill="1" applyBorder="1" applyAlignment="1">
      <alignment horizontal="right" vertical="center" wrapText="1"/>
    </xf>
    <xf numFmtId="167" fontId="11" fillId="0" borderId="10" xfId="39" applyNumberFormat="1" applyFont="1" applyFill="1" applyBorder="1" applyAlignment="1">
      <alignment horizontal="right" vertical="center" wrapText="1"/>
    </xf>
    <xf numFmtId="167" fontId="11" fillId="0" borderId="12" xfId="39" applyNumberFormat="1" applyFont="1" applyFill="1" applyBorder="1" applyAlignment="1">
      <alignment horizontal="right" vertical="center" wrapText="1"/>
    </xf>
    <xf numFmtId="167" fontId="11" fillId="0" borderId="9" xfId="39" applyNumberFormat="1" applyFont="1" applyFill="1" applyBorder="1" applyAlignment="1">
      <alignment horizontal="right" vertical="center" wrapText="1"/>
    </xf>
    <xf numFmtId="166" fontId="11" fillId="0" borderId="10" xfId="39" applyNumberFormat="1" applyFont="1" applyFill="1" applyBorder="1" applyAlignment="1">
      <alignment horizontal="right" vertical="center" wrapText="1"/>
    </xf>
    <xf numFmtId="166" fontId="11" fillId="0" borderId="16" xfId="39" applyNumberFormat="1" applyFont="1" applyFill="1" applyBorder="1" applyAlignment="1">
      <alignment horizontal="right" vertical="center" wrapText="1"/>
    </xf>
    <xf numFmtId="166" fontId="11" fillId="0" borderId="17" xfId="39" applyNumberFormat="1" applyFont="1" applyFill="1" applyBorder="1" applyAlignment="1">
      <alignment horizontal="right" vertical="center" wrapText="1"/>
    </xf>
    <xf numFmtId="0" fontId="132" fillId="2" borderId="0" xfId="0" applyFont="1" applyFill="1" applyAlignment="1">
      <alignment horizontal="left" vertical="center" wrapText="1"/>
    </xf>
    <xf numFmtId="0" fontId="14" fillId="3" borderId="0" xfId="18" applyFont="1" applyFill="1" applyBorder="1" applyAlignment="1">
      <alignment horizontal="left" vertical="top" wrapText="1"/>
    </xf>
    <xf numFmtId="0" fontId="87" fillId="0" borderId="114" xfId="30" applyFont="1" applyBorder="1"/>
    <xf numFmtId="0" fontId="87" fillId="0" borderId="116" xfId="30" applyFont="1" applyBorder="1"/>
    <xf numFmtId="0" fontId="87" fillId="0" borderId="119" xfId="30" applyFont="1" applyBorder="1"/>
    <xf numFmtId="0" fontId="0" fillId="0" borderId="113" xfId="30" applyFont="1" applyBorder="1" applyAlignment="1">
      <alignment wrapText="1"/>
    </xf>
    <xf numFmtId="0" fontId="101" fillId="0" borderId="114" xfId="30" applyFont="1" applyBorder="1"/>
    <xf numFmtId="0" fontId="48" fillId="0" borderId="113" xfId="30" applyFont="1" applyBorder="1"/>
    <xf numFmtId="0" fontId="0" fillId="0" borderId="132" xfId="30" applyFont="1" applyBorder="1" applyAlignment="1">
      <alignment wrapText="1"/>
    </xf>
    <xf numFmtId="0" fontId="75" fillId="0" borderId="131" xfId="30" applyFont="1" applyBorder="1"/>
    <xf numFmtId="0" fontId="23" fillId="0" borderId="0" xfId="0" applyFont="1" applyAlignment="1">
      <alignment vertical="top" wrapText="1"/>
    </xf>
    <xf numFmtId="167" fontId="87" fillId="21" borderId="24" xfId="0" applyNumberFormat="1" applyFont="1" applyFill="1" applyBorder="1" applyAlignment="1">
      <alignment horizontal="right" vertical="center" wrapText="1" indent="1"/>
    </xf>
    <xf numFmtId="0" fontId="87" fillId="21" borderId="24" xfId="0" applyFont="1" applyFill="1" applyBorder="1" applyAlignment="1">
      <alignment horizontal="right" vertical="center" wrapText="1" indent="1"/>
    </xf>
    <xf numFmtId="0" fontId="75" fillId="0" borderId="24" xfId="0" applyFont="1" applyBorder="1" applyAlignment="1">
      <alignment horizontal="left" vertical="center" wrapText="1"/>
    </xf>
    <xf numFmtId="167" fontId="75" fillId="2" borderId="24" xfId="0" applyNumberFormat="1" applyFont="1" applyFill="1" applyBorder="1" applyAlignment="1">
      <alignment horizontal="right" vertical="center" wrapText="1" indent="1"/>
    </xf>
    <xf numFmtId="0" fontId="75" fillId="0" borderId="80" xfId="0" applyFont="1" applyBorder="1" applyAlignment="1">
      <alignment horizontal="left" vertical="center" wrapText="1"/>
    </xf>
    <xf numFmtId="0" fontId="98" fillId="0" borderId="80" xfId="0" applyFont="1" applyBorder="1" applyAlignment="1">
      <alignment horizontal="left" vertical="center" wrapText="1"/>
    </xf>
    <xf numFmtId="167" fontId="87" fillId="21" borderId="80" xfId="0" applyNumberFormat="1" applyFont="1" applyFill="1" applyBorder="1" applyAlignment="1">
      <alignment horizontal="right" vertical="center" wrapText="1" indent="1"/>
    </xf>
    <xf numFmtId="0" fontId="75" fillId="2" borderId="24" xfId="0" applyFont="1" applyFill="1" applyBorder="1" applyAlignment="1">
      <alignment horizontal="right" vertical="center" wrapText="1" indent="1"/>
    </xf>
    <xf numFmtId="167" fontId="87" fillId="21" borderId="23" xfId="0" applyNumberFormat="1" applyFont="1" applyFill="1" applyBorder="1" applyAlignment="1">
      <alignment horizontal="right" vertical="center" wrapText="1" indent="1"/>
    </xf>
    <xf numFmtId="174" fontId="87" fillId="21" borderId="80" xfId="0" applyNumberFormat="1" applyFont="1" applyFill="1" applyBorder="1" applyAlignment="1">
      <alignment horizontal="right" vertical="center" wrapText="1"/>
    </xf>
    <xf numFmtId="186" fontId="87" fillId="21" borderId="23" xfId="0" applyNumberFormat="1" applyFont="1" applyFill="1" applyBorder="1" applyAlignment="1">
      <alignment horizontal="right" vertical="center" wrapText="1"/>
    </xf>
    <xf numFmtId="0" fontId="75" fillId="0" borderId="24" xfId="0" applyFont="1" applyBorder="1" applyAlignment="1">
      <alignment vertical="center" wrapText="1"/>
    </xf>
    <xf numFmtId="174" fontId="75" fillId="0" borderId="24" xfId="19" applyNumberFormat="1" applyFont="1" applyFill="1" applyBorder="1" applyAlignment="1">
      <alignment horizontal="right" vertical="center" wrapText="1"/>
    </xf>
    <xf numFmtId="167" fontId="11" fillId="0" borderId="21" xfId="39" applyNumberFormat="1" applyFont="1" applyFill="1" applyBorder="1" applyAlignment="1">
      <alignment horizontal="right" vertical="center" wrapText="1"/>
    </xf>
    <xf numFmtId="167" fontId="13" fillId="0" borderId="27" xfId="39" applyNumberFormat="1" applyFont="1" applyFill="1" applyBorder="1" applyAlignment="1">
      <alignment horizontal="right" vertical="center" wrapText="1"/>
    </xf>
    <xf numFmtId="166" fontId="11" fillId="19" borderId="21" xfId="19" applyNumberFormat="1" applyFont="1" applyFill="1" applyBorder="1" applyAlignment="1">
      <alignment horizontal="right" vertical="center" wrapText="1"/>
    </xf>
    <xf numFmtId="166" fontId="11" fillId="19" borderId="24" xfId="19" applyNumberFormat="1" applyFont="1" applyFill="1" applyBorder="1" applyAlignment="1">
      <alignment horizontal="right" vertical="center" wrapText="1"/>
    </xf>
    <xf numFmtId="167" fontId="13" fillId="19" borderId="27" xfId="19" applyNumberFormat="1" applyFont="1" applyFill="1" applyBorder="1" applyAlignment="1">
      <alignment horizontal="right" vertical="center" wrapText="1"/>
    </xf>
    <xf numFmtId="167" fontId="11" fillId="19" borderId="22" xfId="19" applyNumberFormat="1" applyFont="1" applyFill="1" applyBorder="1" applyAlignment="1">
      <alignment horizontal="right" vertical="center" wrapText="1"/>
    </xf>
    <xf numFmtId="166" fontId="11" fillId="0" borderId="21" xfId="39" applyNumberFormat="1" applyFont="1" applyFill="1" applyBorder="1" applyAlignment="1">
      <alignment horizontal="right" vertical="center" wrapText="1"/>
    </xf>
    <xf numFmtId="166" fontId="11" fillId="0" borderId="16" xfId="0" applyNumberFormat="1" applyFont="1" applyBorder="1" applyAlignment="1">
      <alignment horizontal="right" vertical="center" wrapText="1"/>
    </xf>
    <xf numFmtId="166" fontId="13" fillId="0" borderId="27" xfId="39" applyNumberFormat="1" applyFont="1" applyFill="1" applyBorder="1" applyAlignment="1">
      <alignment horizontal="right" vertical="center" wrapText="1"/>
    </xf>
    <xf numFmtId="166" fontId="13" fillId="0" borderId="27" xfId="0" applyNumberFormat="1" applyFont="1" applyBorder="1" applyAlignment="1">
      <alignment horizontal="right" vertical="center" wrapText="1"/>
    </xf>
    <xf numFmtId="0" fontId="66" fillId="0" borderId="113" xfId="30" applyFont="1" applyBorder="1"/>
    <xf numFmtId="171" fontId="11" fillId="2" borderId="5" xfId="0" applyNumberFormat="1" applyFont="1" applyFill="1" applyBorder="1" applyAlignment="1">
      <alignment vertical="center" wrapText="1"/>
    </xf>
    <xf numFmtId="167" fontId="87" fillId="15" borderId="9" xfId="19" applyNumberFormat="1" applyFont="1" applyBorder="1" applyAlignment="1">
      <alignment horizontal="right" vertical="center" wrapText="1"/>
    </xf>
    <xf numFmtId="167" fontId="87" fillId="15" borderId="10" xfId="19" applyNumberFormat="1" applyFont="1" applyBorder="1" applyAlignment="1">
      <alignment horizontal="right" vertical="center" wrapText="1"/>
    </xf>
    <xf numFmtId="167" fontId="87" fillId="15" borderId="16" xfId="19" applyNumberFormat="1" applyFont="1" applyBorder="1" applyAlignment="1">
      <alignment horizontal="right" vertical="center" wrapText="1"/>
    </xf>
    <xf numFmtId="165" fontId="75" fillId="0" borderId="6" xfId="39" applyNumberFormat="1" applyFont="1" applyFill="1" applyBorder="1" applyAlignment="1">
      <alignment horizontal="right" vertical="center" wrapText="1"/>
    </xf>
    <xf numFmtId="0" fontId="11" fillId="0" borderId="0" xfId="39" applyNumberFormat="1" applyFont="1" applyFill="1" applyAlignment="1">
      <alignment horizontal="right" vertical="center" wrapText="1"/>
    </xf>
    <xf numFmtId="166" fontId="11" fillId="19" borderId="9" xfId="19" applyNumberFormat="1" applyFont="1" applyFill="1" applyBorder="1" applyAlignment="1">
      <alignment horizontal="right" vertical="center" wrapText="1"/>
    </xf>
    <xf numFmtId="166" fontId="13" fillId="19" borderId="27" xfId="19" applyNumberFormat="1" applyFont="1" applyFill="1" applyBorder="1" applyAlignment="1">
      <alignment horizontal="right" vertical="center" wrapText="1"/>
    </xf>
    <xf numFmtId="0" fontId="92" fillId="0" borderId="0" xfId="12" applyFont="1" applyBorder="1">
      <alignment horizontal="right" wrapText="1"/>
    </xf>
    <xf numFmtId="166" fontId="11" fillId="19" borderId="22" xfId="19" applyNumberFormat="1" applyFont="1" applyFill="1" applyBorder="1" applyAlignment="1">
      <alignment horizontal="right" vertical="center" wrapText="1"/>
    </xf>
    <xf numFmtId="170" fontId="11" fillId="19" borderId="21" xfId="19" applyNumberFormat="1" applyFont="1" applyFill="1" applyBorder="1" applyAlignment="1">
      <alignment horizontal="right" vertical="center" wrapText="1"/>
    </xf>
    <xf numFmtId="170" fontId="13" fillId="19" borderId="27" xfId="19" applyNumberFormat="1" applyFont="1" applyFill="1" applyBorder="1" applyAlignment="1">
      <alignment horizontal="right" vertical="center" wrapText="1"/>
    </xf>
    <xf numFmtId="0" fontId="31" fillId="2" borderId="0" xfId="0" applyFont="1" applyFill="1" applyAlignment="1">
      <alignment horizontal="right" wrapText="1"/>
    </xf>
    <xf numFmtId="0" fontId="48" fillId="0" borderId="131" xfId="30" applyFont="1" applyBorder="1" applyAlignment="1">
      <alignment vertical="top"/>
    </xf>
    <xf numFmtId="43" fontId="75" fillId="3" borderId="87" xfId="31" applyFont="1" applyFill="1" applyBorder="1" applyAlignment="1">
      <alignment horizontal="right" vertical="center" wrapText="1"/>
    </xf>
    <xf numFmtId="189" fontId="75" fillId="3" borderId="126" xfId="31" applyNumberFormat="1" applyFont="1" applyFill="1" applyBorder="1" applyAlignment="1">
      <alignment vertical="center" wrapText="1"/>
    </xf>
    <xf numFmtId="0" fontId="0" fillId="3" borderId="0" xfId="30" applyFont="1" applyFill="1" applyAlignment="1">
      <alignment wrapText="1"/>
    </xf>
    <xf numFmtId="189" fontId="75" fillId="3" borderId="50" xfId="31" applyNumberFormat="1" applyFont="1" applyFill="1" applyBorder="1" applyAlignment="1">
      <alignment vertical="center" wrapText="1"/>
    </xf>
    <xf numFmtId="189" fontId="75" fillId="3" borderId="54" xfId="31" applyNumberFormat="1" applyFont="1" applyFill="1" applyBorder="1" applyAlignment="1">
      <alignment vertical="center" wrapText="1"/>
    </xf>
    <xf numFmtId="0" fontId="136" fillId="18" borderId="0" xfId="35" applyFont="1" applyBorder="1" applyAlignment="1">
      <alignment horizontal="right" vertical="center" wrapText="1"/>
    </xf>
    <xf numFmtId="190" fontId="11" fillId="0" borderId="6" xfId="19" applyNumberFormat="1" applyFont="1" applyFill="1" applyBorder="1" applyAlignment="1">
      <alignment horizontal="right" vertical="center" wrapText="1"/>
    </xf>
    <xf numFmtId="190" fontId="13" fillId="0" borderId="6" xfId="19" applyNumberFormat="1" applyFont="1" applyFill="1" applyBorder="1" applyAlignment="1">
      <alignment horizontal="right" vertical="center" wrapText="1"/>
    </xf>
    <xf numFmtId="190" fontId="13" fillId="0" borderId="31" xfId="19" applyNumberFormat="1" applyFont="1" applyFill="1" applyBorder="1" applyAlignment="1">
      <alignment horizontal="right" vertical="center" wrapText="1"/>
    </xf>
    <xf numFmtId="190" fontId="13" fillId="0" borderId="5" xfId="19" applyNumberFormat="1" applyFont="1" applyFill="1" applyBorder="1" applyAlignment="1">
      <alignment horizontal="right" vertical="center" wrapText="1"/>
    </xf>
    <xf numFmtId="190" fontId="13" fillId="15" borderId="5" xfId="19" applyNumberFormat="1" applyFont="1" applyBorder="1" applyAlignment="1">
      <alignment horizontal="right" vertical="center" wrapText="1"/>
    </xf>
    <xf numFmtId="190" fontId="11" fillId="15" borderId="6" xfId="19" applyNumberFormat="1" applyFont="1" applyBorder="1" applyAlignment="1">
      <alignment horizontal="right" vertical="center" wrapText="1"/>
    </xf>
    <xf numFmtId="190" fontId="13" fillId="15" borderId="6" xfId="19" applyNumberFormat="1" applyFont="1" applyBorder="1" applyAlignment="1">
      <alignment horizontal="right" vertical="center" wrapText="1"/>
    </xf>
    <xf numFmtId="190" fontId="13" fillId="15" borderId="31" xfId="19" applyNumberFormat="1" applyFont="1" applyBorder="1" applyAlignment="1">
      <alignment horizontal="right" vertical="center" wrapText="1"/>
    </xf>
    <xf numFmtId="190" fontId="13" fillId="0" borderId="17" xfId="19" applyNumberFormat="1" applyFont="1" applyFill="1" applyBorder="1" applyAlignment="1">
      <alignment horizontal="right" vertical="center" wrapText="1"/>
    </xf>
    <xf numFmtId="190" fontId="13" fillId="15" borderId="17" xfId="19" applyNumberFormat="1" applyFont="1" applyBorder="1" applyAlignment="1">
      <alignment horizontal="right" vertical="center" wrapText="1"/>
    </xf>
    <xf numFmtId="0" fontId="11" fillId="0" borderId="0" xfId="0" applyFont="1" applyAlignment="1">
      <alignment horizontal="left" vertical="top" wrapText="1"/>
    </xf>
    <xf numFmtId="0" fontId="130" fillId="0" borderId="64" xfId="14" applyBorder="1" applyAlignment="1">
      <alignment horizontal="left" vertical="top" wrapText="1"/>
    </xf>
    <xf numFmtId="176" fontId="87" fillId="2" borderId="5" xfId="0" applyNumberFormat="1" applyFont="1" applyFill="1" applyBorder="1" applyAlignment="1">
      <alignment horizontal="right" vertical="center" wrapText="1"/>
    </xf>
    <xf numFmtId="165" fontId="87" fillId="2" borderId="30" xfId="0" applyNumberFormat="1" applyFont="1" applyFill="1" applyBorder="1" applyAlignment="1">
      <alignment horizontal="right" vertical="center" wrapText="1"/>
    </xf>
    <xf numFmtId="0" fontId="22" fillId="2" borderId="14" xfId="0" applyFont="1" applyFill="1" applyBorder="1" applyAlignment="1">
      <alignment horizontal="right" vertical="center" wrapText="1"/>
    </xf>
    <xf numFmtId="171" fontId="13" fillId="2" borderId="5" xfId="0" applyNumberFormat="1" applyFont="1" applyFill="1" applyBorder="1" applyAlignment="1">
      <alignment vertical="center" wrapText="1"/>
    </xf>
    <xf numFmtId="184" fontId="87" fillId="2" borderId="6" xfId="0" applyNumberFormat="1" applyFont="1" applyFill="1" applyBorder="1" applyAlignment="1">
      <alignment vertical="center" wrapText="1"/>
    </xf>
    <xf numFmtId="0" fontId="87" fillId="2" borderId="6" xfId="0" applyFont="1" applyFill="1" applyBorder="1" applyAlignment="1">
      <alignment horizontal="right" vertical="center" wrapText="1"/>
    </xf>
    <xf numFmtId="0" fontId="16" fillId="2" borderId="6" xfId="0" applyFont="1" applyFill="1" applyBorder="1" applyAlignment="1">
      <alignment horizontal="right" vertical="center" wrapText="1"/>
    </xf>
    <xf numFmtId="165" fontId="87" fillId="2" borderId="6" xfId="0" applyNumberFormat="1" applyFont="1" applyFill="1" applyBorder="1" applyAlignment="1">
      <alignment horizontal="right" vertical="center" wrapText="1"/>
    </xf>
    <xf numFmtId="0" fontId="175" fillId="2" borderId="14" xfId="0" applyFont="1" applyFill="1" applyBorder="1" applyAlignment="1">
      <alignment horizontal="right" vertical="center" wrapText="1"/>
    </xf>
    <xf numFmtId="171" fontId="13" fillId="2" borderId="6" xfId="0" applyNumberFormat="1" applyFont="1" applyFill="1" applyBorder="1" applyAlignment="1">
      <alignment horizontal="right" vertical="center" wrapText="1"/>
    </xf>
    <xf numFmtId="165" fontId="108" fillId="2" borderId="6" xfId="0" applyNumberFormat="1" applyFont="1" applyFill="1" applyBorder="1" applyAlignment="1">
      <alignment horizontal="right" vertical="center" wrapText="1"/>
    </xf>
    <xf numFmtId="171" fontId="13" fillId="2" borderId="30" xfId="0" applyNumberFormat="1" applyFont="1" applyFill="1" applyBorder="1" applyAlignment="1">
      <alignment vertical="center" wrapText="1"/>
    </xf>
    <xf numFmtId="0" fontId="13" fillId="2" borderId="17" xfId="30" applyFont="1" applyFill="1" applyBorder="1" applyAlignment="1">
      <alignment horizontal="left" vertical="center"/>
    </xf>
    <xf numFmtId="189" fontId="4" fillId="0" borderId="0" xfId="1" applyNumberFormat="1">
      <alignment wrapText="1"/>
    </xf>
    <xf numFmtId="167" fontId="11" fillId="0" borderId="22" xfId="39" applyNumberFormat="1" applyFont="1" applyFill="1" applyBorder="1" applyAlignment="1">
      <alignment horizontal="right" vertical="center" wrapText="1"/>
    </xf>
    <xf numFmtId="167" fontId="11" fillId="19" borderId="21" xfId="19" applyNumberFormat="1" applyFont="1" applyFill="1" applyBorder="1" applyAlignment="1">
      <alignment horizontal="right" vertical="center" wrapText="1"/>
    </xf>
    <xf numFmtId="167" fontId="11" fillId="19" borderId="21" xfId="0" applyNumberFormat="1" applyFont="1" applyFill="1" applyBorder="1" applyAlignment="1">
      <alignment horizontal="right" vertical="center" wrapText="1"/>
    </xf>
    <xf numFmtId="167" fontId="11" fillId="19" borderId="24" xfId="19" applyNumberFormat="1" applyFont="1" applyFill="1" applyBorder="1" applyAlignment="1">
      <alignment horizontal="right" vertical="center" wrapText="1"/>
    </xf>
    <xf numFmtId="167" fontId="13" fillId="19" borderId="17" xfId="19" applyNumberFormat="1" applyFont="1" applyFill="1" applyBorder="1" applyAlignment="1">
      <alignment horizontal="right" vertical="center" wrapText="1"/>
    </xf>
    <xf numFmtId="167" fontId="11" fillId="19" borderId="24" xfId="0" applyNumberFormat="1" applyFont="1" applyFill="1" applyBorder="1" applyAlignment="1">
      <alignment horizontal="right" vertical="center" wrapText="1"/>
    </xf>
    <xf numFmtId="167" fontId="11" fillId="19" borderId="24" xfId="39" applyNumberFormat="1" applyFont="1" applyBorder="1" applyAlignment="1">
      <alignment horizontal="right" vertical="center" wrapText="1"/>
    </xf>
    <xf numFmtId="167" fontId="75" fillId="19" borderId="24" xfId="0" applyNumberFormat="1" applyFont="1" applyFill="1" applyBorder="1" applyAlignment="1">
      <alignment horizontal="right" vertical="center" wrapText="1"/>
    </xf>
    <xf numFmtId="167" fontId="11" fillId="19" borderId="13" xfId="19" applyNumberFormat="1" applyFont="1" applyFill="1" applyBorder="1" applyAlignment="1">
      <alignment horizontal="right" vertical="center" wrapText="1"/>
    </xf>
    <xf numFmtId="167" fontId="11" fillId="19" borderId="13" xfId="0" applyNumberFormat="1" applyFont="1" applyFill="1" applyBorder="1" applyAlignment="1">
      <alignment horizontal="right" vertical="center" wrapText="1"/>
    </xf>
    <xf numFmtId="166" fontId="11" fillId="19" borderId="21" xfId="0" applyNumberFormat="1" applyFont="1" applyFill="1" applyBorder="1" applyAlignment="1">
      <alignment horizontal="right" vertical="center" wrapText="1"/>
    </xf>
    <xf numFmtId="166" fontId="11" fillId="19" borderId="23" xfId="19" applyNumberFormat="1" applyFont="1" applyFill="1" applyBorder="1" applyAlignment="1">
      <alignment horizontal="right" vertical="center" wrapText="1"/>
    </xf>
    <xf numFmtId="166" fontId="11" fillId="19" borderId="23" xfId="0" applyNumberFormat="1" applyFont="1" applyFill="1" applyBorder="1" applyAlignment="1">
      <alignment horizontal="right" vertical="center" wrapText="1"/>
    </xf>
    <xf numFmtId="0" fontId="136" fillId="18" borderId="0" xfId="38" applyFont="1" applyAlignment="1">
      <alignment horizontal="left" vertical="top" wrapText="1"/>
    </xf>
    <xf numFmtId="0" fontId="136" fillId="18" borderId="0" xfId="38" applyFont="1" applyAlignment="1">
      <alignment horizontal="right" vertical="center" wrapText="1"/>
    </xf>
    <xf numFmtId="0" fontId="136" fillId="18" borderId="0" xfId="38" applyFont="1" applyAlignment="1">
      <alignment horizontal="right" wrapText="1"/>
    </xf>
    <xf numFmtId="0" fontId="136" fillId="18" borderId="0" xfId="38" applyFont="1" applyAlignment="1">
      <alignment horizontal="left" wrapText="1"/>
    </xf>
    <xf numFmtId="0" fontId="11" fillId="0" borderId="80" xfId="0" applyFont="1" applyBorder="1" applyAlignment="1">
      <alignment vertical="center" wrapText="1"/>
    </xf>
    <xf numFmtId="167" fontId="11" fillId="2" borderId="21" xfId="0" applyNumberFormat="1" applyFont="1" applyFill="1" applyBorder="1" applyAlignment="1">
      <alignment horizontal="right" wrapText="1"/>
    </xf>
    <xf numFmtId="0" fontId="4" fillId="0" borderId="0" xfId="1" applyBorder="1" applyAlignment="1">
      <alignment vertical="center" wrapText="1"/>
    </xf>
    <xf numFmtId="0" fontId="137" fillId="18" borderId="0" xfId="35" applyFont="1" applyAlignment="1">
      <alignment horizontal="right" vertical="center" wrapText="1"/>
    </xf>
    <xf numFmtId="0" fontId="4" fillId="2" borderId="0" xfId="0" applyFont="1" applyFill="1" applyAlignment="1">
      <alignment horizontal="left" vertical="center" wrapText="1"/>
    </xf>
    <xf numFmtId="0" fontId="137" fillId="18" borderId="0" xfId="35" applyFont="1" applyAlignment="1">
      <alignment horizontal="left" vertical="center" wrapText="1"/>
    </xf>
    <xf numFmtId="0" fontId="136" fillId="18" borderId="0" xfId="38" applyAlignment="1">
      <alignment horizontal="left" vertical="center" wrapText="1"/>
    </xf>
    <xf numFmtId="0" fontId="13" fillId="15" borderId="21" xfId="19" applyFont="1" applyBorder="1" applyAlignment="1">
      <alignment horizontal="right" vertical="center" wrapText="1"/>
    </xf>
    <xf numFmtId="3" fontId="87" fillId="15" borderId="21" xfId="19" applyNumberFormat="1" applyFont="1" applyBorder="1" applyAlignment="1">
      <alignment horizontal="right" vertical="center" wrapText="1"/>
    </xf>
    <xf numFmtId="3" fontId="13" fillId="15" borderId="21" xfId="19" applyNumberFormat="1" applyFont="1" applyBorder="1" applyAlignment="1">
      <alignment horizontal="right" vertical="center" wrapText="1"/>
    </xf>
    <xf numFmtId="3" fontId="13" fillId="15" borderId="18" xfId="19" applyNumberFormat="1" applyFont="1" applyBorder="1" applyAlignment="1">
      <alignment horizontal="right" vertical="center" wrapText="1"/>
    </xf>
    <xf numFmtId="2" fontId="13" fillId="15" borderId="13" xfId="19" applyNumberFormat="1" applyFont="1" applyBorder="1" applyAlignment="1">
      <alignment horizontal="right" vertical="center" wrapText="1"/>
    </xf>
    <xf numFmtId="0" fontId="13" fillId="15" borderId="23" xfId="19" applyFont="1" applyBorder="1" applyAlignment="1">
      <alignment horizontal="right" vertical="center" wrapText="1"/>
    </xf>
    <xf numFmtId="0" fontId="11" fillId="0" borderId="33" xfId="0" applyFont="1" applyBorder="1" applyAlignment="1">
      <alignment vertical="center" wrapText="1"/>
    </xf>
    <xf numFmtId="0" fontId="11" fillId="0" borderId="33" xfId="0" applyFont="1" applyBorder="1" applyAlignment="1">
      <alignment horizontal="left" vertical="center" wrapText="1"/>
    </xf>
    <xf numFmtId="0" fontId="153" fillId="0" borderId="57" xfId="14" applyFont="1" applyBorder="1" applyAlignment="1">
      <alignment horizontal="left" vertical="top" wrapText="1"/>
    </xf>
    <xf numFmtId="0" fontId="154" fillId="0" borderId="6" xfId="14" applyFont="1" applyBorder="1" applyAlignment="1">
      <alignment horizontal="left" vertical="top" wrapText="1"/>
    </xf>
    <xf numFmtId="0" fontId="87" fillId="12" borderId="0" xfId="0" applyFont="1" applyFill="1" applyAlignment="1">
      <alignment vertical="top" wrapText="1"/>
    </xf>
    <xf numFmtId="0" fontId="87" fillId="12" borderId="55" xfId="0" applyFont="1" applyFill="1" applyBorder="1" applyAlignment="1">
      <alignment vertical="top" wrapText="1"/>
    </xf>
    <xf numFmtId="0" fontId="87" fillId="12" borderId="71" xfId="0" applyFont="1" applyFill="1" applyBorder="1" applyAlignment="1">
      <alignment vertical="top" wrapText="1"/>
    </xf>
    <xf numFmtId="0" fontId="87" fillId="12" borderId="101" xfId="0" applyFont="1" applyFill="1" applyBorder="1" applyAlignment="1">
      <alignment vertical="top" wrapText="1"/>
    </xf>
    <xf numFmtId="167" fontId="87" fillId="0" borderId="5" xfId="0" applyNumberFormat="1" applyFont="1" applyBorder="1" applyAlignment="1">
      <alignment horizontal="right" vertical="center" wrapText="1"/>
    </xf>
    <xf numFmtId="167" fontId="87" fillId="0" borderId="6" xfId="0" applyNumberFormat="1" applyFont="1" applyBorder="1" applyAlignment="1">
      <alignment horizontal="right" vertical="center" wrapText="1"/>
    </xf>
    <xf numFmtId="0" fontId="36" fillId="6" borderId="73" xfId="18" applyFont="1" applyAlignment="1">
      <alignment horizontal="center" wrapText="1"/>
    </xf>
    <xf numFmtId="0" fontId="10" fillId="6" borderId="73" xfId="18" applyFont="1" applyAlignment="1">
      <alignment horizontal="right" wrapText="1"/>
    </xf>
    <xf numFmtId="0" fontId="10" fillId="6" borderId="73" xfId="18" applyFont="1" applyAlignment="1">
      <alignment horizontal="center" wrapText="1"/>
    </xf>
    <xf numFmtId="0" fontId="10" fillId="6" borderId="73" xfId="18" applyFont="1" applyAlignment="1">
      <alignment horizontal="left"/>
    </xf>
    <xf numFmtId="0" fontId="0" fillId="2" borderId="0" xfId="30" applyFont="1" applyFill="1" applyAlignment="1">
      <alignment vertical="top" wrapText="1"/>
    </xf>
    <xf numFmtId="43" fontId="75" fillId="3" borderId="90" xfId="31" applyFont="1" applyFill="1" applyBorder="1" applyAlignment="1">
      <alignment vertical="center" wrapText="1"/>
    </xf>
    <xf numFmtId="43" fontId="75" fillId="0" borderId="87" xfId="29" applyFont="1" applyBorder="1" applyAlignment="1">
      <alignment vertical="center" wrapText="1"/>
    </xf>
    <xf numFmtId="43" fontId="75" fillId="3" borderId="52" xfId="31" applyFont="1" applyFill="1" applyBorder="1" applyAlignment="1">
      <alignment vertical="center" wrapText="1"/>
    </xf>
    <xf numFmtId="167" fontId="75" fillId="15" borderId="5" xfId="19" applyNumberFormat="1" applyFont="1" applyBorder="1" applyAlignment="1">
      <alignment horizontal="right" vertical="center" wrapText="1"/>
    </xf>
    <xf numFmtId="172" fontId="75" fillId="15" borderId="30" xfId="19" applyNumberFormat="1" applyFont="1" applyBorder="1" applyAlignment="1">
      <alignment horizontal="right" vertical="center" wrapText="1"/>
    </xf>
    <xf numFmtId="167" fontId="75" fillId="15" borderId="24" xfId="19" applyNumberFormat="1" applyFont="1" applyBorder="1" applyAlignment="1">
      <alignment horizontal="right" vertical="center" wrapText="1"/>
    </xf>
    <xf numFmtId="0" fontId="172" fillId="0" borderId="0" xfId="0" applyFont="1"/>
    <xf numFmtId="170" fontId="11" fillId="0" borderId="6" xfId="0" applyNumberFormat="1" applyFont="1" applyBorder="1" applyAlignment="1">
      <alignment horizontal="right" vertical="center" wrapText="1"/>
    </xf>
    <xf numFmtId="191" fontId="0" fillId="0" borderId="0" xfId="0" applyNumberFormat="1"/>
    <xf numFmtId="167" fontId="87" fillId="0" borderId="0" xfId="19" applyNumberFormat="1" applyFont="1" applyFill="1" applyBorder="1" applyAlignment="1">
      <alignment horizontal="right" vertical="center" wrapText="1"/>
    </xf>
    <xf numFmtId="0" fontId="137" fillId="18" borderId="0" xfId="35" applyNumberFormat="1" applyFont="1" applyAlignment="1">
      <alignment horizontal="right" vertical="center" wrapText="1"/>
    </xf>
    <xf numFmtId="165" fontId="12" fillId="0" borderId="0" xfId="18" applyNumberFormat="1" applyFont="1" applyFill="1" applyBorder="1" applyAlignment="1">
      <alignment horizontal="right" vertical="center" wrapText="1"/>
    </xf>
    <xf numFmtId="0" fontId="18" fillId="0" borderId="0" xfId="0" applyFont="1" applyAlignment="1">
      <alignment horizontal="left" vertical="center" wrapText="1"/>
    </xf>
    <xf numFmtId="0" fontId="18" fillId="0" borderId="0" xfId="0" applyFont="1" applyAlignment="1">
      <alignment horizontal="center" vertical="center" wrapText="1"/>
    </xf>
    <xf numFmtId="0" fontId="18" fillId="0" borderId="0" xfId="0" applyFont="1" applyAlignment="1">
      <alignment horizontal="right" vertical="center" wrapText="1"/>
    </xf>
    <xf numFmtId="0" fontId="136" fillId="18" borderId="0" xfId="35" applyFont="1" applyBorder="1" applyAlignment="1">
      <alignment horizontal="left" vertical="center" wrapText="1"/>
    </xf>
    <xf numFmtId="1" fontId="136" fillId="18" borderId="0" xfId="35" applyNumberFormat="1" applyFont="1" applyBorder="1" applyAlignment="1">
      <alignment horizontal="right" vertical="center" wrapText="1"/>
    </xf>
    <xf numFmtId="1" fontId="137" fillId="18" borderId="0" xfId="35" applyNumberFormat="1" applyFont="1" applyBorder="1" applyAlignment="1">
      <alignment horizontal="right" vertical="center" wrapText="1"/>
    </xf>
    <xf numFmtId="0" fontId="137" fillId="18" borderId="0" xfId="35" applyNumberFormat="1" applyFont="1" applyBorder="1" applyAlignment="1">
      <alignment horizontal="right" vertical="center" wrapText="1"/>
    </xf>
    <xf numFmtId="0" fontId="17" fillId="0" borderId="0" xfId="18" applyFont="1" applyFill="1" applyBorder="1" applyAlignment="1">
      <alignment horizontal="right" vertical="center" wrapText="1"/>
    </xf>
    <xf numFmtId="0" fontId="18" fillId="0" borderId="14" xfId="0" applyFont="1" applyBorder="1" applyAlignment="1">
      <alignment horizontal="left" vertical="center" wrapText="1"/>
    </xf>
    <xf numFmtId="0" fontId="18" fillId="0" borderId="14" xfId="0" applyFont="1" applyBorder="1" applyAlignment="1">
      <alignment horizontal="center" vertical="center" wrapText="1"/>
    </xf>
    <xf numFmtId="0" fontId="18" fillId="0" borderId="14" xfId="0" applyFont="1" applyBorder="1" applyAlignment="1">
      <alignment horizontal="right" vertical="center" wrapText="1"/>
    </xf>
    <xf numFmtId="0" fontId="136" fillId="18" borderId="0" xfId="35" applyFont="1" applyAlignment="1">
      <alignment horizontal="right" vertical="center" wrapText="1"/>
    </xf>
    <xf numFmtId="0" fontId="11" fillId="0" borderId="0" xfId="10" applyAlignment="1">
      <alignment horizontal="right" vertical="center" wrapText="1"/>
    </xf>
    <xf numFmtId="0" fontId="17" fillId="6" borderId="0" xfId="18" applyFont="1" applyBorder="1" applyAlignment="1">
      <alignment horizontal="center" vertical="top" wrapText="1"/>
    </xf>
    <xf numFmtId="0" fontId="12" fillId="6" borderId="75" xfId="18" applyFont="1" applyBorder="1" applyAlignment="1">
      <alignment horizontal="center" vertical="top" wrapText="1"/>
    </xf>
    <xf numFmtId="0" fontId="11" fillId="0" borderId="134" xfId="0" applyFont="1" applyBorder="1" applyAlignment="1">
      <alignment horizontal="left" vertical="center" wrapText="1"/>
    </xf>
    <xf numFmtId="0" fontId="109" fillId="19" borderId="134" xfId="20" applyFont="1" applyFill="1" applyBorder="1" applyAlignment="1">
      <alignment horizontal="right" vertical="center"/>
    </xf>
    <xf numFmtId="0" fontId="109" fillId="23" borderId="134" xfId="23" applyFont="1" applyFill="1" applyBorder="1" applyAlignment="1">
      <alignment horizontal="right" vertical="center"/>
    </xf>
    <xf numFmtId="0" fontId="109" fillId="0" borderId="134" xfId="0" applyFont="1" applyBorder="1" applyAlignment="1">
      <alignment horizontal="right" vertical="center" wrapText="1"/>
    </xf>
    <xf numFmtId="0" fontId="109" fillId="0" borderId="134" xfId="22" applyFont="1" applyFill="1" applyBorder="1" applyAlignment="1">
      <alignment horizontal="right" vertical="center"/>
    </xf>
    <xf numFmtId="0" fontId="11" fillId="0" borderId="71" xfId="0" applyFont="1" applyBorder="1" applyAlignment="1">
      <alignment horizontal="left" vertical="center" wrapText="1"/>
    </xf>
    <xf numFmtId="0" fontId="68" fillId="24" borderId="71" xfId="20" applyFont="1" applyFill="1" applyBorder="1" applyAlignment="1">
      <alignment horizontal="right" vertical="center"/>
    </xf>
    <xf numFmtId="0" fontId="68" fillId="24" borderId="71" xfId="23" applyFont="1" applyFill="1" applyBorder="1" applyAlignment="1">
      <alignment horizontal="right" vertical="center"/>
    </xf>
    <xf numFmtId="0" fontId="109" fillId="0" borderId="71" xfId="0" applyFont="1" applyBorder="1" applyAlignment="1">
      <alignment horizontal="right" vertical="center" wrapText="1"/>
    </xf>
    <xf numFmtId="0" fontId="109" fillId="0" borderId="71" xfId="20" applyFont="1" applyFill="1" applyBorder="1" applyAlignment="1">
      <alignment horizontal="right" vertical="center"/>
    </xf>
    <xf numFmtId="0" fontId="109" fillId="19" borderId="71" xfId="20" applyFont="1" applyFill="1" applyBorder="1" applyAlignment="1">
      <alignment horizontal="right" vertical="center"/>
    </xf>
    <xf numFmtId="0" fontId="109" fillId="23" borderId="71" xfId="23" applyFont="1" applyFill="1" applyBorder="1" applyAlignment="1">
      <alignment horizontal="right" vertical="center"/>
    </xf>
    <xf numFmtId="0" fontId="109" fillId="23" borderId="71" xfId="20" applyFont="1" applyFill="1" applyBorder="1" applyAlignment="1">
      <alignment horizontal="right" vertical="center"/>
    </xf>
    <xf numFmtId="0" fontId="109" fillId="23" borderId="71" xfId="22" applyFont="1" applyFill="1" applyBorder="1" applyAlignment="1">
      <alignment horizontal="right" vertical="center"/>
    </xf>
    <xf numFmtId="0" fontId="109" fillId="0" borderId="71" xfId="22" applyFont="1" applyFill="1" applyBorder="1" applyAlignment="1">
      <alignment horizontal="right" vertical="center"/>
    </xf>
    <xf numFmtId="0" fontId="109" fillId="19" borderId="71" xfId="22" applyFont="1" applyFill="1" applyBorder="1" applyAlignment="1">
      <alignment horizontal="right" vertical="center"/>
    </xf>
    <xf numFmtId="0" fontId="109" fillId="19" borderId="71" xfId="24" applyFont="1" applyFill="1" applyBorder="1" applyAlignment="1">
      <alignment horizontal="right" vertical="center"/>
    </xf>
    <xf numFmtId="0" fontId="11" fillId="0" borderId="55" xfId="1" applyFont="1" applyBorder="1" applyAlignment="1">
      <alignment horizontal="left" vertical="top"/>
    </xf>
    <xf numFmtId="0" fontId="109" fillId="19" borderId="71" xfId="23" applyFont="1" applyFill="1" applyBorder="1" applyAlignment="1">
      <alignment horizontal="right" vertical="center"/>
    </xf>
    <xf numFmtId="0" fontId="109" fillId="19" borderId="71" xfId="0" applyFont="1" applyFill="1" applyBorder="1" applyAlignment="1">
      <alignment horizontal="right" vertical="center" wrapText="1"/>
    </xf>
    <xf numFmtId="0" fontId="68" fillId="26" borderId="71" xfId="0" applyFont="1" applyFill="1" applyBorder="1" applyAlignment="1">
      <alignment horizontal="right" vertical="center" wrapText="1"/>
    </xf>
    <xf numFmtId="0" fontId="109" fillId="0" borderId="71" xfId="24" applyFont="1" applyFill="1" applyBorder="1" applyAlignment="1">
      <alignment horizontal="right" vertical="center"/>
    </xf>
    <xf numFmtId="0" fontId="11" fillId="0" borderId="92" xfId="1" applyFont="1" applyBorder="1" applyAlignment="1">
      <alignment horizontal="left" vertical="top"/>
    </xf>
    <xf numFmtId="0" fontId="11" fillId="0" borderId="92" xfId="0" applyFont="1" applyBorder="1" applyAlignment="1">
      <alignment horizontal="left" vertical="center" wrapText="1"/>
    </xf>
    <xf numFmtId="0" fontId="109" fillId="23" borderId="92" xfId="23" applyFont="1" applyFill="1" applyBorder="1" applyAlignment="1">
      <alignment horizontal="right" vertical="center"/>
    </xf>
    <xf numFmtId="0" fontId="109" fillId="0" borderId="92" xfId="22" applyFont="1" applyFill="1" applyBorder="1" applyAlignment="1">
      <alignment horizontal="right" vertical="center"/>
    </xf>
    <xf numFmtId="0" fontId="109" fillId="19" borderId="92" xfId="22" applyFont="1" applyFill="1" applyBorder="1" applyAlignment="1">
      <alignment horizontal="right" vertical="center"/>
    </xf>
    <xf numFmtId="0" fontId="11" fillId="0" borderId="134" xfId="1" applyFont="1" applyBorder="1" applyAlignment="1">
      <alignment horizontal="left" vertical="top"/>
    </xf>
    <xf numFmtId="0" fontId="109" fillId="11" borderId="134" xfId="23" applyFont="1" applyFill="1" applyBorder="1" applyAlignment="1">
      <alignment horizontal="right" vertical="center"/>
    </xf>
    <xf numFmtId="0" fontId="109" fillId="11" borderId="134" xfId="20" applyFont="1" applyFill="1" applyBorder="1" applyAlignment="1">
      <alignment horizontal="right" vertical="center"/>
    </xf>
    <xf numFmtId="0" fontId="109" fillId="11" borderId="71" xfId="23" applyFont="1" applyFill="1" applyBorder="1" applyAlignment="1">
      <alignment horizontal="right" vertical="center"/>
    </xf>
    <xf numFmtId="0" fontId="109" fillId="11" borderId="71" xfId="22" applyFont="1" applyFill="1" applyBorder="1" applyAlignment="1">
      <alignment horizontal="right" vertical="center"/>
    </xf>
    <xf numFmtId="0" fontId="109" fillId="11" borderId="71" xfId="20" applyFont="1" applyFill="1" applyBorder="1" applyAlignment="1">
      <alignment horizontal="right" vertical="center"/>
    </xf>
    <xf numFmtId="0" fontId="11" fillId="11" borderId="71" xfId="0" applyFont="1" applyFill="1" applyBorder="1" applyAlignment="1">
      <alignment horizontal="left" vertical="center" wrapText="1"/>
    </xf>
    <xf numFmtId="0" fontId="109" fillId="11" borderId="71" xfId="24" applyFont="1" applyFill="1" applyBorder="1" applyAlignment="1">
      <alignment horizontal="right" vertical="center"/>
    </xf>
    <xf numFmtId="0" fontId="109" fillId="11" borderId="71" xfId="0" applyFont="1" applyFill="1" applyBorder="1" applyAlignment="1">
      <alignment horizontal="right" vertical="center" wrapText="1"/>
    </xf>
    <xf numFmtId="179" fontId="109" fillId="11" borderId="71" xfId="0" applyNumberFormat="1" applyFont="1" applyFill="1" applyBorder="1" applyAlignment="1">
      <alignment horizontal="right" vertical="center" wrapText="1"/>
    </xf>
    <xf numFmtId="0" fontId="109" fillId="11" borderId="92" xfId="0" applyFont="1" applyFill="1" applyBorder="1" applyAlignment="1">
      <alignment horizontal="right" vertical="center" wrapText="1"/>
    </xf>
    <xf numFmtId="179" fontId="109" fillId="11" borderId="92" xfId="0" applyNumberFormat="1" applyFont="1" applyFill="1" applyBorder="1" applyAlignment="1">
      <alignment horizontal="right" vertical="center" wrapText="1"/>
    </xf>
    <xf numFmtId="0" fontId="68" fillId="24" borderId="134" xfId="23" applyFont="1" applyFill="1" applyBorder="1" applyAlignment="1">
      <alignment horizontal="right" vertical="center"/>
    </xf>
    <xf numFmtId="0" fontId="11" fillId="0" borderId="71" xfId="1" applyFont="1" applyBorder="1" applyAlignment="1">
      <alignment horizontal="left" vertical="top"/>
    </xf>
    <xf numFmtId="0" fontId="68" fillId="26" borderId="71" xfId="20" applyFont="1" applyFill="1" applyBorder="1" applyAlignment="1">
      <alignment horizontal="right" vertical="center"/>
    </xf>
    <xf numFmtId="0" fontId="11" fillId="11" borderId="92" xfId="0" applyFont="1" applyFill="1" applyBorder="1" applyAlignment="1">
      <alignment horizontal="left" vertical="center" wrapText="1"/>
    </xf>
    <xf numFmtId="0" fontId="109" fillId="11" borderId="92" xfId="23" applyFont="1" applyFill="1" applyBorder="1" applyAlignment="1">
      <alignment horizontal="right" vertical="center"/>
    </xf>
    <xf numFmtId="0" fontId="109" fillId="11" borderId="92" xfId="20" applyFont="1" applyFill="1" applyBorder="1" applyAlignment="1">
      <alignment horizontal="right" vertical="center"/>
    </xf>
    <xf numFmtId="0" fontId="11" fillId="11" borderId="55" xfId="0" applyFont="1" applyFill="1" applyBorder="1" applyAlignment="1">
      <alignment horizontal="left" vertical="center" wrapText="1"/>
    </xf>
    <xf numFmtId="0" fontId="109" fillId="11" borderId="55" xfId="0" applyFont="1" applyFill="1" applyBorder="1" applyAlignment="1">
      <alignment horizontal="right" vertical="center" wrapText="1"/>
    </xf>
    <xf numFmtId="179" fontId="109" fillId="11" borderId="55" xfId="0" applyNumberFormat="1" applyFont="1" applyFill="1" applyBorder="1" applyAlignment="1">
      <alignment horizontal="right" vertical="center" wrapText="1"/>
    </xf>
    <xf numFmtId="0" fontId="68" fillId="26" borderId="71" xfId="22" applyFont="1" applyFill="1" applyBorder="1" applyAlignment="1">
      <alignment horizontal="right" vertical="center"/>
    </xf>
    <xf numFmtId="0" fontId="68" fillId="26" borderId="71" xfId="23" applyFont="1" applyFill="1" applyBorder="1" applyAlignment="1">
      <alignment horizontal="right" vertical="center"/>
    </xf>
    <xf numFmtId="0" fontId="68" fillId="24" borderId="71" xfId="22" applyFont="1" applyFill="1" applyBorder="1" applyAlignment="1">
      <alignment horizontal="right" vertical="center"/>
    </xf>
    <xf numFmtId="0" fontId="75" fillId="0" borderId="71" xfId="0" applyFont="1" applyBorder="1" applyAlignment="1">
      <alignment horizontal="left" vertical="center" wrapText="1"/>
    </xf>
    <xf numFmtId="0" fontId="109" fillId="23" borderId="71" xfId="0" applyFont="1" applyFill="1" applyBorder="1" applyAlignment="1">
      <alignment horizontal="right" vertical="center" wrapText="1"/>
    </xf>
    <xf numFmtId="180" fontId="109" fillId="23" borderId="71" xfId="0" applyNumberFormat="1" applyFont="1" applyFill="1" applyBorder="1" applyAlignment="1">
      <alignment horizontal="right" vertical="center" wrapText="1"/>
    </xf>
    <xf numFmtId="180" fontId="68" fillId="26" borderId="71" xfId="0" applyNumberFormat="1" applyFont="1" applyFill="1" applyBorder="1" applyAlignment="1">
      <alignment horizontal="right" vertical="center" wrapText="1"/>
    </xf>
    <xf numFmtId="180" fontId="109" fillId="19" borderId="71" xfId="0" applyNumberFormat="1" applyFont="1" applyFill="1" applyBorder="1" applyAlignment="1">
      <alignment horizontal="right" vertical="center" wrapText="1"/>
    </xf>
    <xf numFmtId="180" fontId="109" fillId="0" borderId="71" xfId="0" applyNumberFormat="1" applyFont="1" applyBorder="1" applyAlignment="1">
      <alignment horizontal="right" vertical="center" wrapText="1"/>
    </xf>
    <xf numFmtId="0" fontId="109" fillId="19" borderId="92" xfId="0" applyFont="1" applyFill="1" applyBorder="1" applyAlignment="1">
      <alignment horizontal="right" vertical="center" wrapText="1"/>
    </xf>
    <xf numFmtId="180" fontId="68" fillId="24" borderId="92" xfId="0" applyNumberFormat="1" applyFont="1" applyFill="1" applyBorder="1" applyAlignment="1">
      <alignment horizontal="right" vertical="center" wrapText="1"/>
    </xf>
    <xf numFmtId="180" fontId="109" fillId="19" borderId="92" xfId="0" applyNumberFormat="1" applyFont="1" applyFill="1" applyBorder="1" applyAlignment="1">
      <alignment horizontal="right" vertical="center" wrapText="1"/>
    </xf>
    <xf numFmtId="0" fontId="109" fillId="0" borderId="55" xfId="0" applyFont="1" applyBorder="1" applyAlignment="1">
      <alignment horizontal="left" vertical="top"/>
    </xf>
    <xf numFmtId="0" fontId="11" fillId="0" borderId="55" xfId="0" applyFont="1" applyBorder="1" applyAlignment="1">
      <alignment horizontal="left" vertical="center" wrapText="1"/>
    </xf>
    <xf numFmtId="0" fontId="109" fillId="19" borderId="55" xfId="20" applyFont="1" applyFill="1" applyBorder="1" applyAlignment="1">
      <alignment horizontal="right" vertical="center"/>
    </xf>
    <xf numFmtId="0" fontId="68" fillId="24" borderId="55" xfId="22" applyFont="1" applyFill="1" applyBorder="1" applyAlignment="1">
      <alignment horizontal="right" vertical="center"/>
    </xf>
    <xf numFmtId="0" fontId="109" fillId="0" borderId="55" xfId="20" applyFont="1" applyFill="1" applyBorder="1" applyAlignment="1">
      <alignment horizontal="right" vertical="center"/>
    </xf>
    <xf numFmtId="179" fontId="68" fillId="24" borderId="71" xfId="0" applyNumberFormat="1" applyFont="1" applyFill="1" applyBorder="1" applyAlignment="1">
      <alignment horizontal="right" vertical="center" wrapText="1"/>
    </xf>
    <xf numFmtId="179" fontId="109" fillId="0" borderId="71" xfId="0" applyNumberFormat="1" applyFont="1" applyBorder="1" applyAlignment="1">
      <alignment horizontal="right" vertical="center" wrapText="1"/>
    </xf>
    <xf numFmtId="0" fontId="109" fillId="0" borderId="71" xfId="0" applyFont="1" applyBorder="1" applyAlignment="1">
      <alignment horizontal="left" vertical="top"/>
    </xf>
    <xf numFmtId="0" fontId="11" fillId="0" borderId="0" xfId="1" applyFont="1">
      <alignment wrapText="1"/>
    </xf>
    <xf numFmtId="0" fontId="108" fillId="0" borderId="0" xfId="0" applyFont="1"/>
    <xf numFmtId="0" fontId="11" fillId="0" borderId="0" xfId="9" applyAlignment="1">
      <alignment horizontal="right" wrapText="1"/>
    </xf>
    <xf numFmtId="0" fontId="109" fillId="19" borderId="0" xfId="0" applyFont="1" applyFill="1" applyAlignment="1">
      <alignment horizontal="left"/>
    </xf>
    <xf numFmtId="0" fontId="68" fillId="24" borderId="0" xfId="0" applyFont="1" applyFill="1" applyAlignment="1">
      <alignment horizontal="left"/>
    </xf>
    <xf numFmtId="0" fontId="109" fillId="23" borderId="0" xfId="0" applyFont="1" applyFill="1" applyAlignment="1">
      <alignment horizontal="left"/>
    </xf>
    <xf numFmtId="180" fontId="68" fillId="26" borderId="0" xfId="0" applyNumberFormat="1" applyFont="1" applyFill="1" applyAlignment="1">
      <alignment horizontal="left" vertical="center" wrapText="1"/>
    </xf>
    <xf numFmtId="0" fontId="11" fillId="2" borderId="0" xfId="0" applyFont="1" applyFill="1" applyAlignment="1">
      <alignment horizontal="right" vertical="top" wrapText="1"/>
    </xf>
    <xf numFmtId="0" fontId="11" fillId="2" borderId="0" xfId="0" applyFont="1" applyFill="1" applyAlignment="1">
      <alignment vertical="top" wrapText="1"/>
    </xf>
    <xf numFmtId="0" fontId="75" fillId="0" borderId="0" xfId="0" applyFont="1" applyAlignment="1">
      <alignment horizontal="right"/>
    </xf>
    <xf numFmtId="0" fontId="75" fillId="25" borderId="0" xfId="0" applyFont="1" applyFill="1"/>
    <xf numFmtId="0" fontId="115" fillId="0" borderId="0" xfId="0" applyFont="1"/>
    <xf numFmtId="0" fontId="109" fillId="0" borderId="0" xfId="0" applyFont="1" applyAlignment="1">
      <alignment wrapText="1"/>
    </xf>
    <xf numFmtId="0" fontId="75" fillId="25" borderId="71" xfId="0" applyFont="1" applyFill="1" applyBorder="1" applyAlignment="1">
      <alignment vertical="center"/>
    </xf>
    <xf numFmtId="0" fontId="75" fillId="25" borderId="92" xfId="0" applyFont="1" applyFill="1" applyBorder="1" applyAlignment="1">
      <alignment vertical="center"/>
    </xf>
    <xf numFmtId="0" fontId="75" fillId="25" borderId="134" xfId="0" applyFont="1" applyFill="1" applyBorder="1" applyAlignment="1">
      <alignment vertical="center"/>
    </xf>
    <xf numFmtId="0" fontId="75" fillId="25" borderId="55" xfId="0" applyFont="1" applyFill="1" applyBorder="1" applyAlignment="1">
      <alignment vertical="center"/>
    </xf>
    <xf numFmtId="0" fontId="109" fillId="0" borderId="71" xfId="0" applyFont="1" applyBorder="1" applyAlignment="1">
      <alignment vertical="center"/>
    </xf>
    <xf numFmtId="0" fontId="68" fillId="24" borderId="71" xfId="0" applyFont="1" applyFill="1" applyBorder="1" applyAlignment="1">
      <alignment horizontal="right" vertical="center"/>
    </xf>
    <xf numFmtId="0" fontId="109" fillId="19" borderId="71" xfId="0" applyFont="1" applyFill="1" applyBorder="1" applyAlignment="1">
      <alignment horizontal="right" vertical="center"/>
    </xf>
    <xf numFmtId="0" fontId="109" fillId="0" borderId="71" xfId="0" applyFont="1" applyBorder="1" applyAlignment="1">
      <alignment horizontal="right" vertical="center"/>
    </xf>
    <xf numFmtId="0" fontId="109" fillId="11" borderId="71" xfId="0" applyFont="1" applyFill="1" applyBorder="1" applyAlignment="1">
      <alignment vertical="center"/>
    </xf>
    <xf numFmtId="0" fontId="109" fillId="11" borderId="71" xfId="0" applyFont="1" applyFill="1" applyBorder="1" applyAlignment="1">
      <alignment horizontal="right" vertical="center"/>
    </xf>
    <xf numFmtId="0" fontId="109" fillId="23" borderId="71" xfId="0" applyFont="1" applyFill="1" applyBorder="1" applyAlignment="1">
      <alignment horizontal="right" vertical="center"/>
    </xf>
    <xf numFmtId="0" fontId="109" fillId="0" borderId="118" xfId="0" applyFont="1" applyBorder="1" applyAlignment="1">
      <alignment vertical="center"/>
    </xf>
    <xf numFmtId="0" fontId="109" fillId="19" borderId="118" xfId="0" applyFont="1" applyFill="1" applyBorder="1" applyAlignment="1">
      <alignment horizontal="right" vertical="center"/>
    </xf>
    <xf numFmtId="0" fontId="68" fillId="24" borderId="118" xfId="0" applyFont="1" applyFill="1" applyBorder="1" applyAlignment="1">
      <alignment horizontal="right" vertical="center"/>
    </xf>
    <xf numFmtId="0" fontId="109" fillId="23" borderId="118" xfId="0" applyFont="1" applyFill="1" applyBorder="1" applyAlignment="1">
      <alignment horizontal="right" vertical="center"/>
    </xf>
    <xf numFmtId="184" fontId="13" fillId="2" borderId="5" xfId="0" applyNumberFormat="1" applyFont="1" applyFill="1" applyBorder="1" applyAlignment="1">
      <alignment vertical="center" wrapText="1"/>
    </xf>
    <xf numFmtId="184" fontId="13" fillId="2" borderId="6" xfId="0" applyNumberFormat="1" applyFont="1" applyFill="1" applyBorder="1" applyAlignment="1">
      <alignment vertical="center" wrapText="1"/>
    </xf>
    <xf numFmtId="176" fontId="136" fillId="18" borderId="0" xfId="35" applyNumberFormat="1" applyFont="1" applyAlignment="1">
      <alignment horizontal="right" vertical="center" wrapText="1"/>
    </xf>
    <xf numFmtId="176" fontId="136" fillId="18" borderId="0" xfId="35" applyNumberFormat="1" applyFont="1" applyAlignment="1">
      <alignment horizontal="left" vertical="center" wrapText="1"/>
    </xf>
    <xf numFmtId="192" fontId="14" fillId="0" borderId="0" xfId="30" applyNumberFormat="1"/>
    <xf numFmtId="192" fontId="0" fillId="0" borderId="0" xfId="30" applyNumberFormat="1" applyFont="1"/>
    <xf numFmtId="0" fontId="98" fillId="0" borderId="0" xfId="0" applyFont="1" applyAlignment="1">
      <alignment horizontal="left" vertical="center" wrapText="1"/>
    </xf>
    <xf numFmtId="172" fontId="11" fillId="0" borderId="5" xfId="0" applyNumberFormat="1" applyFont="1" applyBorder="1" applyAlignment="1">
      <alignment horizontal="right" vertical="center" wrapText="1"/>
    </xf>
    <xf numFmtId="172" fontId="11" fillId="0" borderId="6" xfId="0" applyNumberFormat="1" applyFont="1" applyBorder="1" applyAlignment="1">
      <alignment horizontal="right" vertical="center" wrapText="1"/>
    </xf>
    <xf numFmtId="0" fontId="75" fillId="0" borderId="49" xfId="0" applyFont="1" applyBorder="1" applyAlignment="1">
      <alignment horizontal="left" vertical="center" wrapText="1"/>
    </xf>
    <xf numFmtId="167" fontId="13" fillId="19" borderId="76" xfId="19" applyNumberFormat="1" applyFont="1" applyFill="1" applyBorder="1" applyAlignment="1">
      <alignment horizontal="right" vertical="center" wrapText="1"/>
    </xf>
    <xf numFmtId="0" fontId="4" fillId="0" borderId="99" xfId="0" applyFont="1" applyBorder="1" applyAlignment="1">
      <alignment vertical="center" wrapText="1"/>
    </xf>
    <xf numFmtId="167" fontId="13" fillId="12" borderId="99" xfId="19" applyNumberFormat="1" applyFont="1" applyFill="1" applyBorder="1" applyAlignment="1">
      <alignment horizontal="right" vertical="center" wrapText="1"/>
    </xf>
    <xf numFmtId="167" fontId="11" fillId="19" borderId="99" xfId="39" applyNumberFormat="1" applyFont="1" applyBorder="1" applyAlignment="1">
      <alignment horizontal="right" vertical="center" wrapText="1"/>
    </xf>
    <xf numFmtId="167" fontId="11" fillId="0" borderId="0" xfId="39" applyNumberFormat="1" applyFont="1" applyFill="1" applyBorder="1" applyAlignment="1">
      <alignment horizontal="right" vertical="center" wrapText="1"/>
    </xf>
    <xf numFmtId="0" fontId="11" fillId="0" borderId="76" xfId="0" applyFont="1" applyBorder="1" applyAlignment="1">
      <alignment horizontal="left" vertical="center" wrapText="1"/>
    </xf>
    <xf numFmtId="167" fontId="13" fillId="12" borderId="76" xfId="19" applyNumberFormat="1" applyFont="1" applyFill="1" applyBorder="1" applyAlignment="1">
      <alignment horizontal="right" vertical="center" wrapText="1"/>
    </xf>
    <xf numFmtId="167" fontId="11" fillId="0" borderId="76" xfId="39" applyNumberFormat="1" applyFont="1" applyFill="1" applyBorder="1" applyAlignment="1">
      <alignment horizontal="right" vertical="center" wrapText="1"/>
    </xf>
    <xf numFmtId="0" fontId="11" fillId="0" borderId="80" xfId="30" applyFont="1" applyBorder="1" applyAlignment="1">
      <alignment horizontal="left" vertical="center" wrapText="1"/>
    </xf>
    <xf numFmtId="172" fontId="87" fillId="0" borderId="36" xfId="30" applyNumberFormat="1" applyFont="1" applyBorder="1" applyAlignment="1">
      <alignment horizontal="right" vertical="center" wrapText="1"/>
    </xf>
    <xf numFmtId="0" fontId="4" fillId="0" borderId="76" xfId="30" applyFont="1" applyBorder="1" applyAlignment="1">
      <alignment vertical="center" wrapText="1"/>
    </xf>
    <xf numFmtId="0" fontId="11" fillId="0" borderId="108" xfId="0" applyFont="1" applyBorder="1" applyAlignment="1">
      <alignment horizontal="center" vertical="center"/>
    </xf>
    <xf numFmtId="0" fontId="11" fillId="0" borderId="108" xfId="0" applyFont="1" applyBorder="1" applyAlignment="1">
      <alignment horizontal="center" vertical="center" wrapText="1"/>
    </xf>
    <xf numFmtId="191" fontId="27" fillId="2" borderId="0" xfId="0" applyNumberFormat="1" applyFont="1" applyFill="1" applyAlignment="1">
      <alignment horizontal="right" vertical="center" wrapText="1"/>
    </xf>
    <xf numFmtId="0" fontId="0" fillId="3" borderId="0" xfId="30" applyFont="1" applyFill="1" applyAlignment="1">
      <alignment vertical="center"/>
    </xf>
    <xf numFmtId="0" fontId="65" fillId="3" borderId="0" xfId="30" applyFont="1" applyFill="1" applyAlignment="1">
      <alignment vertical="center"/>
    </xf>
    <xf numFmtId="0" fontId="75" fillId="2" borderId="6" xfId="0" applyFont="1" applyFill="1" applyBorder="1" applyAlignment="1">
      <alignment vertical="top" wrapText="1"/>
    </xf>
    <xf numFmtId="0" fontId="75" fillId="2" borderId="30" xfId="0" applyFont="1" applyFill="1" applyBorder="1" applyAlignment="1">
      <alignment vertical="top" wrapText="1"/>
    </xf>
    <xf numFmtId="166" fontId="13" fillId="15" borderId="0" xfId="19" applyNumberFormat="1" applyFont="1" applyBorder="1" applyAlignment="1">
      <alignment horizontal="right" vertical="center" wrapText="1"/>
    </xf>
    <xf numFmtId="0" fontId="65" fillId="0" borderId="0" xfId="30" applyFont="1"/>
    <xf numFmtId="0" fontId="178" fillId="0" borderId="0" xfId="30" applyFont="1" applyAlignment="1">
      <alignment wrapText="1"/>
    </xf>
    <xf numFmtId="0" fontId="7" fillId="0" borderId="0" xfId="30" applyFont="1"/>
    <xf numFmtId="0" fontId="65" fillId="0" borderId="0" xfId="30" applyFont="1" applyAlignment="1">
      <alignment wrapText="1"/>
    </xf>
    <xf numFmtId="9" fontId="11" fillId="15" borderId="22" xfId="19" applyNumberFormat="1" applyFont="1" applyBorder="1" applyAlignment="1">
      <alignment horizontal="right" vertical="center" wrapText="1"/>
    </xf>
    <xf numFmtId="9" fontId="11" fillId="0" borderId="22" xfId="19" applyNumberFormat="1" applyFont="1" applyFill="1" applyBorder="1" applyAlignment="1">
      <alignment horizontal="right" vertical="center" wrapText="1"/>
    </xf>
    <xf numFmtId="9" fontId="11" fillId="0" borderId="22" xfId="39" applyNumberFormat="1" applyFont="1" applyFill="1" applyBorder="1" applyAlignment="1">
      <alignment horizontal="right" vertical="center" wrapText="1"/>
    </xf>
    <xf numFmtId="9" fontId="11" fillId="2" borderId="22" xfId="0" applyNumberFormat="1" applyFont="1" applyFill="1" applyBorder="1" applyAlignment="1">
      <alignment horizontal="right" vertical="center" wrapText="1"/>
    </xf>
    <xf numFmtId="0" fontId="4" fillId="0" borderId="5" xfId="0" applyFont="1" applyBorder="1" applyAlignment="1">
      <alignment horizontal="center"/>
    </xf>
    <xf numFmtId="0" fontId="4" fillId="0" borderId="5" xfId="0" applyFont="1" applyBorder="1" applyAlignment="1">
      <alignment horizontal="center" wrapText="1"/>
    </xf>
    <xf numFmtId="0" fontId="4" fillId="0" borderId="5" xfId="0" applyFont="1" applyBorder="1" applyAlignment="1">
      <alignment horizontal="center" vertical="center" wrapText="1"/>
    </xf>
    <xf numFmtId="167" fontId="4" fillId="0" borderId="5" xfId="0" applyNumberFormat="1" applyFont="1" applyBorder="1" applyAlignment="1">
      <alignment horizontal="center" vertical="center" wrapText="1"/>
    </xf>
    <xf numFmtId="0" fontId="137" fillId="18" borderId="0" xfId="35" applyFont="1" applyBorder="1" applyAlignment="1">
      <alignment horizontal="center" vertical="center" wrapText="1"/>
    </xf>
    <xf numFmtId="190" fontId="11" fillId="19" borderId="6" xfId="0" applyNumberFormat="1" applyFont="1" applyFill="1" applyBorder="1" applyAlignment="1">
      <alignment horizontal="right" vertical="center" wrapText="1"/>
    </xf>
    <xf numFmtId="165" fontId="11" fillId="0" borderId="5" xfId="0" applyNumberFormat="1" applyFont="1" applyBorder="1" applyAlignment="1">
      <alignment horizontal="right" vertical="center" wrapText="1"/>
    </xf>
    <xf numFmtId="165" fontId="13" fillId="15" borderId="6" xfId="19" applyNumberFormat="1" applyFont="1" applyBorder="1" applyAlignment="1">
      <alignment horizontal="right" vertical="center" wrapText="1"/>
    </xf>
    <xf numFmtId="165" fontId="13" fillId="19" borderId="6" xfId="0" applyNumberFormat="1" applyFont="1" applyFill="1" applyBorder="1" applyAlignment="1">
      <alignment horizontal="right" vertical="center" wrapText="1"/>
    </xf>
    <xf numFmtId="165" fontId="11" fillId="19" borderId="6" xfId="0" applyNumberFormat="1" applyFont="1" applyFill="1" applyBorder="1" applyAlignment="1">
      <alignment horizontal="right" vertical="center" wrapText="1"/>
    </xf>
    <xf numFmtId="165" fontId="11" fillId="19" borderId="5" xfId="0" applyNumberFormat="1" applyFont="1" applyFill="1" applyBorder="1" applyAlignment="1">
      <alignment horizontal="right" vertical="center" wrapText="1"/>
    </xf>
    <xf numFmtId="165" fontId="13" fillId="0" borderId="6" xfId="0" applyNumberFormat="1" applyFont="1" applyBorder="1" applyAlignment="1">
      <alignment horizontal="right" vertical="center" wrapText="1"/>
    </xf>
    <xf numFmtId="1" fontId="87" fillId="15" borderId="5" xfId="19" applyNumberFormat="1" applyFont="1" applyBorder="1" applyAlignment="1">
      <alignment horizontal="right" vertical="center" wrapText="1"/>
    </xf>
    <xf numFmtId="1" fontId="11" fillId="0" borderId="5" xfId="0" applyNumberFormat="1" applyFont="1" applyBorder="1" applyAlignment="1">
      <alignment horizontal="right" vertical="center" wrapText="1"/>
    </xf>
    <xf numFmtId="1" fontId="87" fillId="15" borderId="6" xfId="19" applyNumberFormat="1" applyFont="1" applyBorder="1" applyAlignment="1">
      <alignment horizontal="right" vertical="center" wrapText="1"/>
    </xf>
    <xf numFmtId="1" fontId="11" fillId="0" borderId="6" xfId="0" applyNumberFormat="1" applyFont="1" applyBorder="1" applyAlignment="1">
      <alignment horizontal="right" vertical="center" wrapText="1"/>
    </xf>
    <xf numFmtId="1" fontId="11" fillId="0" borderId="30" xfId="0" applyNumberFormat="1" applyFont="1" applyBorder="1" applyAlignment="1">
      <alignment horizontal="right" vertical="center" wrapText="1"/>
    </xf>
    <xf numFmtId="0" fontId="179" fillId="2" borderId="6" xfId="0" applyFont="1" applyFill="1" applyBorder="1" applyAlignment="1">
      <alignment horizontal="left" vertical="top" wrapText="1"/>
    </xf>
    <xf numFmtId="0" fontId="155" fillId="2" borderId="0" xfId="14" applyFont="1" applyFill="1" applyBorder="1" applyAlignment="1">
      <alignment horizontal="left" vertical="top" wrapText="1"/>
    </xf>
    <xf numFmtId="189" fontId="75" fillId="0" borderId="115" xfId="29" applyNumberFormat="1" applyFont="1" applyBorder="1"/>
    <xf numFmtId="189" fontId="75" fillId="0" borderId="71" xfId="29" applyNumberFormat="1" applyFont="1" applyBorder="1"/>
    <xf numFmtId="189" fontId="75" fillId="0" borderId="116" xfId="29" applyNumberFormat="1" applyFont="1" applyBorder="1"/>
    <xf numFmtId="189" fontId="75" fillId="0" borderId="55" xfId="29" applyNumberFormat="1" applyFont="1" applyBorder="1"/>
    <xf numFmtId="189" fontId="75" fillId="0" borderId="114" xfId="29" applyNumberFormat="1" applyFont="1" applyBorder="1"/>
    <xf numFmtId="189" fontId="101" fillId="0" borderId="115" xfId="29" applyNumberFormat="1" applyFont="1" applyBorder="1"/>
    <xf numFmtId="189" fontId="101" fillId="0" borderId="71" xfId="29" applyNumberFormat="1" applyFont="1" applyBorder="1"/>
    <xf numFmtId="189" fontId="101" fillId="0" borderId="116" xfId="29" applyNumberFormat="1" applyFont="1" applyBorder="1"/>
    <xf numFmtId="189" fontId="101" fillId="0" borderId="55" xfId="29" applyNumberFormat="1" applyFont="1" applyBorder="1"/>
    <xf numFmtId="189" fontId="101" fillId="0" borderId="114" xfId="29" applyNumberFormat="1" applyFont="1" applyBorder="1"/>
    <xf numFmtId="189" fontId="75" fillId="0" borderId="132" xfId="29" applyNumberFormat="1" applyFont="1" applyBorder="1"/>
    <xf numFmtId="189" fontId="75" fillId="0" borderId="92" xfId="29" applyNumberFormat="1" applyFont="1" applyBorder="1"/>
    <xf numFmtId="189" fontId="75" fillId="0" borderId="131" xfId="29" applyNumberFormat="1" applyFont="1" applyBorder="1"/>
    <xf numFmtId="189" fontId="87" fillId="0" borderId="113" xfId="29" applyNumberFormat="1" applyFont="1" applyBorder="1"/>
    <xf numFmtId="189" fontId="87" fillId="0" borderId="55" xfId="29" applyNumberFormat="1" applyFont="1" applyBorder="1"/>
    <xf numFmtId="189" fontId="87" fillId="0" borderId="114" xfId="29" applyNumberFormat="1" applyFont="1" applyBorder="1"/>
    <xf numFmtId="189" fontId="87" fillId="0" borderId="115" xfId="29" applyNumberFormat="1" applyFont="1" applyBorder="1"/>
    <xf numFmtId="189" fontId="87" fillId="0" borderId="71" xfId="29" applyNumberFormat="1" applyFont="1" applyBorder="1"/>
    <xf numFmtId="189" fontId="87" fillId="0" borderId="116" xfId="29" applyNumberFormat="1" applyFont="1" applyBorder="1"/>
    <xf numFmtId="189" fontId="87" fillId="0" borderId="120" xfId="29" applyNumberFormat="1" applyFont="1" applyBorder="1"/>
    <xf numFmtId="189" fontId="87" fillId="0" borderId="118" xfId="29" applyNumberFormat="1" applyFont="1" applyBorder="1"/>
    <xf numFmtId="189" fontId="87" fillId="0" borderId="119" xfId="29" applyNumberFormat="1" applyFont="1" applyBorder="1"/>
    <xf numFmtId="0" fontId="159" fillId="0" borderId="6" xfId="0" applyFont="1" applyBorder="1" applyAlignment="1">
      <alignment horizontal="left" vertical="top" wrapText="1"/>
    </xf>
    <xf numFmtId="0" fontId="75" fillId="3" borderId="0" xfId="0" applyFont="1" applyFill="1"/>
    <xf numFmtId="0" fontId="157" fillId="0" borderId="6" xfId="14" applyFont="1" applyFill="1" applyBorder="1" applyAlignment="1">
      <alignment horizontal="left" vertical="top" wrapText="1"/>
    </xf>
    <xf numFmtId="0" fontId="11" fillId="0" borderId="0" xfId="0" applyFont="1" applyAlignment="1">
      <alignment horizontal="left" wrapText="1" indent="1"/>
    </xf>
    <xf numFmtId="3" fontId="11" fillId="0" borderId="33" xfId="0" applyNumberFormat="1" applyFont="1" applyBorder="1" applyAlignment="1">
      <alignment horizontal="right" vertical="center" wrapText="1"/>
    </xf>
    <xf numFmtId="3" fontId="11" fillId="0" borderId="33" xfId="0" applyNumberFormat="1" applyFont="1" applyBorder="1" applyAlignment="1">
      <alignment vertical="center" wrapText="1"/>
    </xf>
    <xf numFmtId="189" fontId="13" fillId="15" borderId="0" xfId="19" applyNumberFormat="1" applyFont="1" applyAlignment="1">
      <alignment vertical="center" wrapText="1"/>
    </xf>
    <xf numFmtId="189" fontId="13" fillId="15" borderId="37" xfId="19" applyNumberFormat="1" applyFont="1" applyBorder="1" applyAlignment="1">
      <alignment vertical="center" wrapText="1"/>
    </xf>
    <xf numFmtId="0" fontId="81" fillId="0" borderId="47" xfId="0" applyFont="1" applyBorder="1" applyAlignment="1">
      <alignment horizontal="center" vertical="center" wrapText="1"/>
    </xf>
    <xf numFmtId="0" fontId="57" fillId="0" borderId="47" xfId="0" applyFont="1" applyBorder="1" applyAlignment="1">
      <alignment horizontal="center" vertical="center" wrapText="1"/>
    </xf>
    <xf numFmtId="0" fontId="81" fillId="0" borderId="136" xfId="0" applyFont="1" applyBorder="1" applyAlignment="1">
      <alignment horizontal="center" vertical="center" wrapText="1"/>
    </xf>
    <xf numFmtId="0" fontId="55" fillId="0" borderId="47" xfId="0" applyFont="1" applyBorder="1" applyAlignment="1">
      <alignment horizontal="center" vertical="center" wrapText="1"/>
    </xf>
    <xf numFmtId="0" fontId="68" fillId="20" borderId="0" xfId="0" applyFont="1" applyFill="1" applyAlignment="1">
      <alignment horizontal="left" vertical="center" wrapText="1"/>
    </xf>
    <xf numFmtId="0" fontId="136" fillId="18" borderId="0" xfId="35" applyFont="1" applyBorder="1" applyAlignment="1">
      <alignment horizontal="right" wrapText="1"/>
    </xf>
    <xf numFmtId="0" fontId="13" fillId="2" borderId="5" xfId="0" applyFont="1" applyFill="1" applyBorder="1" applyAlignment="1">
      <alignment wrapText="1"/>
    </xf>
    <xf numFmtId="0" fontId="11" fillId="0" borderId="137" xfId="0" applyFont="1" applyBorder="1" applyAlignment="1">
      <alignment vertical="center" wrapText="1"/>
    </xf>
    <xf numFmtId="3" fontId="11" fillId="0" borderId="137" xfId="0" applyNumberFormat="1" applyFont="1" applyBorder="1" applyAlignment="1">
      <alignment horizontal="right" vertical="center" wrapText="1"/>
    </xf>
    <xf numFmtId="0" fontId="11" fillId="0" borderId="137" xfId="0" applyFont="1" applyBorder="1" applyAlignment="1">
      <alignment horizontal="left" vertical="center" wrapText="1"/>
    </xf>
    <xf numFmtId="3" fontId="11" fillId="0" borderId="32" xfId="0" applyNumberFormat="1" applyFont="1" applyBorder="1" applyAlignment="1">
      <alignment horizontal="right" vertical="center" wrapText="1"/>
    </xf>
    <xf numFmtId="0" fontId="13" fillId="15" borderId="0" xfId="19" applyFont="1" applyBorder="1" applyAlignment="1">
      <alignment vertical="center" wrapText="1"/>
    </xf>
    <xf numFmtId="189" fontId="13" fillId="15" borderId="0" xfId="29" applyNumberFormat="1" applyFont="1" applyFill="1" applyBorder="1" applyAlignment="1">
      <alignment horizontal="right" vertical="center" wrapText="1"/>
    </xf>
    <xf numFmtId="189" fontId="13" fillId="15" borderId="0" xfId="29" applyNumberFormat="1" applyFont="1" applyFill="1" applyBorder="1" applyAlignment="1">
      <alignment vertical="center" wrapText="1"/>
    </xf>
    <xf numFmtId="167" fontId="13" fillId="15" borderId="21" xfId="0" applyNumberFormat="1" applyFont="1" applyFill="1" applyBorder="1" applyAlignment="1">
      <alignment horizontal="right" vertical="center" wrapText="1"/>
    </xf>
    <xf numFmtId="190" fontId="13" fillId="0" borderId="0" xfId="19" applyNumberFormat="1" applyFont="1" applyFill="1" applyBorder="1" applyAlignment="1">
      <alignment horizontal="right" vertical="center" wrapText="1"/>
    </xf>
    <xf numFmtId="187" fontId="4" fillId="0" borderId="0" xfId="1" applyNumberFormat="1">
      <alignment wrapText="1"/>
    </xf>
    <xf numFmtId="187" fontId="0" fillId="0" borderId="0" xfId="30" applyNumberFormat="1" applyFont="1"/>
    <xf numFmtId="2" fontId="14" fillId="2" borderId="0" xfId="0" applyNumberFormat="1" applyFont="1" applyFill="1" applyAlignment="1">
      <alignment vertical="center" wrapText="1"/>
    </xf>
    <xf numFmtId="43" fontId="4" fillId="0" borderId="0" xfId="1" applyNumberFormat="1">
      <alignment wrapText="1"/>
    </xf>
    <xf numFmtId="43" fontId="0" fillId="0" borderId="0" xfId="29" applyFont="1"/>
    <xf numFmtId="0" fontId="107" fillId="2" borderId="0" xfId="0" applyFont="1" applyFill="1" applyAlignment="1">
      <alignment vertical="top" wrapText="1"/>
    </xf>
    <xf numFmtId="0" fontId="11" fillId="0" borderId="32" xfId="0" applyFont="1" applyBorder="1" applyAlignment="1">
      <alignment vertical="center" wrapText="1"/>
    </xf>
    <xf numFmtId="0" fontId="11" fillId="0" borderId="32" xfId="0" applyFont="1" applyBorder="1" applyAlignment="1">
      <alignment horizontal="left" vertical="center" wrapText="1"/>
    </xf>
    <xf numFmtId="0" fontId="36" fillId="18" borderId="0" xfId="35" applyFont="1" applyBorder="1" applyAlignment="1">
      <alignment horizontal="right" vertical="center" wrapText="1"/>
    </xf>
    <xf numFmtId="0" fontId="4" fillId="0" borderId="0" xfId="1" applyAlignment="1">
      <alignment horizontal="left" wrapText="1"/>
    </xf>
    <xf numFmtId="0" fontId="7" fillId="2" borderId="0" xfId="0" applyFont="1" applyFill="1" applyAlignment="1">
      <alignment horizontal="left" vertical="top" wrapText="1"/>
    </xf>
    <xf numFmtId="0" fontId="7" fillId="2" borderId="0" xfId="0" applyFont="1" applyFill="1" applyAlignment="1">
      <alignment vertical="top" wrapText="1"/>
    </xf>
    <xf numFmtId="0" fontId="11" fillId="0" borderId="0" xfId="0" applyFont="1" applyAlignment="1">
      <alignment horizontal="left" vertical="top" wrapText="1"/>
    </xf>
    <xf numFmtId="0" fontId="11" fillId="0" borderId="8" xfId="0" applyFont="1" applyBorder="1" applyAlignment="1">
      <alignment horizontal="left" vertical="top" wrapText="1"/>
    </xf>
    <xf numFmtId="0" fontId="75" fillId="0" borderId="2" xfId="0" applyFont="1" applyBorder="1" applyAlignment="1">
      <alignment horizontal="left" vertical="top" wrapText="1"/>
    </xf>
    <xf numFmtId="0" fontId="11" fillId="0" borderId="2" xfId="0" applyFont="1" applyBorder="1" applyAlignment="1">
      <alignment vertical="top" wrapText="1"/>
    </xf>
    <xf numFmtId="0" fontId="65" fillId="2" borderId="0" xfId="0" applyFont="1" applyFill="1" applyAlignment="1">
      <alignment horizontal="left" vertical="top" wrapText="1"/>
    </xf>
    <xf numFmtId="0" fontId="7" fillId="2" borderId="14" xfId="0" applyFont="1" applyFill="1" applyBorder="1" applyAlignment="1">
      <alignment horizontal="left" vertical="top" wrapText="1"/>
    </xf>
    <xf numFmtId="0" fontId="107" fillId="2" borderId="14" xfId="0" applyFont="1" applyFill="1" applyBorder="1" applyAlignment="1">
      <alignment horizontal="left" vertical="top" wrapText="1"/>
    </xf>
    <xf numFmtId="0" fontId="4" fillId="0" borderId="0" xfId="0" applyFont="1" applyAlignment="1">
      <alignment horizontal="left" vertical="top" wrapText="1"/>
    </xf>
    <xf numFmtId="9" fontId="132" fillId="0" borderId="0" xfId="33" applyFont="1"/>
    <xf numFmtId="0" fontId="4" fillId="2" borderId="14" xfId="0" applyFont="1" applyFill="1" applyBorder="1" applyAlignment="1">
      <alignment vertical="top" wrapText="1"/>
    </xf>
    <xf numFmtId="0" fontId="77" fillId="2" borderId="19" xfId="0" applyFont="1" applyFill="1" applyBorder="1" applyAlignment="1">
      <alignment horizontal="left" vertical="center" wrapText="1"/>
    </xf>
    <xf numFmtId="0" fontId="78" fillId="2" borderId="19" xfId="0" applyFont="1" applyFill="1" applyBorder="1" applyAlignment="1">
      <alignment vertical="center" wrapText="1"/>
    </xf>
    <xf numFmtId="0" fontId="14" fillId="0" borderId="0" xfId="0" applyFont="1" applyAlignment="1">
      <alignment horizontal="left" wrapText="1"/>
    </xf>
    <xf numFmtId="0" fontId="0" fillId="0" borderId="0" xfId="0" applyAlignment="1">
      <alignment horizontal="left" vertical="top" wrapText="1"/>
    </xf>
    <xf numFmtId="0" fontId="7" fillId="2" borderId="0" xfId="0" applyFont="1" applyFill="1" applyAlignment="1">
      <alignment horizontal="left" vertical="center" wrapText="1"/>
    </xf>
    <xf numFmtId="0" fontId="7" fillId="2" borderId="15"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15" xfId="0" applyFont="1" applyFill="1" applyBorder="1" applyAlignment="1">
      <alignment horizontal="left" vertical="top" wrapText="1"/>
    </xf>
    <xf numFmtId="0" fontId="7" fillId="0" borderId="15" xfId="0" applyFont="1" applyBorder="1" applyAlignment="1">
      <alignment horizontal="left" vertical="center" wrapText="1"/>
    </xf>
    <xf numFmtId="0" fontId="23" fillId="0" borderId="0" xfId="0" applyFont="1" applyAlignment="1">
      <alignment horizontal="center" vertical="top" wrapText="1"/>
    </xf>
    <xf numFmtId="0" fontId="90" fillId="2" borderId="0" xfId="0" applyFont="1" applyFill="1" applyAlignment="1">
      <alignment vertical="center" wrapText="1"/>
    </xf>
    <xf numFmtId="0" fontId="65" fillId="2" borderId="0" xfId="30" applyFont="1" applyFill="1" applyAlignment="1">
      <alignment horizontal="left" vertical="top" wrapText="1"/>
    </xf>
    <xf numFmtId="0" fontId="7" fillId="2" borderId="0" xfId="30" applyFont="1" applyFill="1" applyAlignment="1">
      <alignment horizontal="left" vertical="top" wrapText="1"/>
    </xf>
    <xf numFmtId="0" fontId="4" fillId="2" borderId="0" xfId="0" applyFont="1" applyFill="1" applyAlignment="1">
      <alignment vertical="top" wrapText="1"/>
    </xf>
    <xf numFmtId="0" fontId="7" fillId="0" borderId="0" xfId="0" applyFont="1" applyAlignment="1">
      <alignment horizontal="left" vertical="center" wrapText="1"/>
    </xf>
    <xf numFmtId="0" fontId="4" fillId="0" borderId="0" xfId="0" applyFont="1" applyAlignment="1">
      <alignment horizontal="center" vertical="top" wrapText="1"/>
    </xf>
    <xf numFmtId="0" fontId="7" fillId="2" borderId="14" xfId="30" applyFont="1" applyFill="1" applyBorder="1" applyAlignment="1">
      <alignment horizontal="left" vertical="top" wrapText="1"/>
    </xf>
    <xf numFmtId="0" fontId="4" fillId="0" borderId="0" xfId="1">
      <alignment wrapText="1"/>
    </xf>
    <xf numFmtId="0" fontId="23" fillId="2" borderId="0" xfId="30" applyFont="1" applyFill="1" applyAlignment="1">
      <alignment horizontal="center" wrapText="1"/>
    </xf>
    <xf numFmtId="0" fontId="7" fillId="2" borderId="14" xfId="0" applyFont="1" applyFill="1" applyBorder="1" applyAlignment="1">
      <alignment vertical="top" wrapText="1"/>
    </xf>
    <xf numFmtId="0" fontId="4" fillId="2" borderId="0" xfId="30" applyFont="1" applyFill="1" applyAlignment="1">
      <alignment wrapText="1"/>
    </xf>
    <xf numFmtId="0" fontId="65" fillId="2" borderId="0" xfId="30" applyFont="1" applyFill="1" applyAlignment="1">
      <alignment vertical="top" wrapText="1"/>
    </xf>
    <xf numFmtId="0" fontId="14" fillId="0" borderId="0" xfId="0" applyFont="1" applyAlignment="1">
      <alignment horizontal="left" vertical="top" wrapText="1"/>
    </xf>
    <xf numFmtId="0" fontId="65" fillId="2" borderId="14" xfId="0" applyFont="1" applyFill="1" applyBorder="1" applyAlignment="1">
      <alignment horizontal="left" vertical="top" wrapText="1"/>
    </xf>
    <xf numFmtId="0" fontId="7" fillId="2" borderId="19" xfId="0" applyFont="1" applyFill="1" applyBorder="1" applyAlignment="1">
      <alignment horizontal="left" vertical="top" wrapText="1"/>
    </xf>
    <xf numFmtId="0" fontId="4" fillId="0" borderId="0" xfId="0" applyFont="1" applyAlignment="1">
      <alignment horizontal="left" wrapText="1"/>
    </xf>
    <xf numFmtId="0" fontId="7" fillId="3" borderId="0" xfId="0" applyFont="1" applyFill="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center"/>
    </xf>
    <xf numFmtId="0" fontId="0" fillId="0" borderId="101" xfId="0" applyBorder="1" applyAlignment="1">
      <alignment horizontal="left" vertical="center"/>
    </xf>
    <xf numFmtId="0" fontId="0" fillId="0" borderId="77" xfId="0" applyBorder="1" applyAlignment="1">
      <alignment horizontal="left" vertical="center"/>
    </xf>
    <xf numFmtId="0" fontId="11" fillId="0" borderId="24" xfId="0" applyFont="1" applyBorder="1" applyAlignment="1">
      <alignment horizontal="left" vertical="center" wrapText="1"/>
    </xf>
    <xf numFmtId="0" fontId="11" fillId="0" borderId="21" xfId="0" applyFont="1" applyBorder="1" applyAlignment="1">
      <alignment horizontal="left" vertical="center" wrapText="1"/>
    </xf>
    <xf numFmtId="0" fontId="11" fillId="0" borderId="130" xfId="0" applyFont="1" applyBorder="1" applyAlignment="1">
      <alignment horizontal="left" vertical="center" wrapText="1"/>
    </xf>
    <xf numFmtId="0" fontId="136" fillId="18" borderId="0" xfId="35" applyFont="1" applyBorder="1" applyAlignment="1">
      <alignment horizontal="left" wrapText="1"/>
    </xf>
    <xf numFmtId="0" fontId="0" fillId="0" borderId="55" xfId="0" applyBorder="1" applyAlignment="1">
      <alignment horizontal="left" vertical="center"/>
    </xf>
    <xf numFmtId="0" fontId="4" fillId="0" borderId="0" xfId="0" applyFont="1" applyAlignment="1">
      <alignment horizontal="justify" vertical="top" wrapText="1"/>
    </xf>
    <xf numFmtId="0" fontId="7" fillId="2" borderId="135" xfId="0" applyFont="1" applyFill="1" applyBorder="1" applyAlignment="1">
      <alignment horizontal="left" vertical="top" wrapText="1"/>
    </xf>
    <xf numFmtId="0" fontId="65" fillId="2" borderId="0" xfId="0" applyFont="1" applyFill="1" applyAlignment="1">
      <alignment vertical="center" wrapText="1"/>
    </xf>
    <xf numFmtId="0" fontId="14" fillId="2" borderId="0" xfId="0" applyFont="1" applyFill="1" applyAlignment="1">
      <alignment vertical="center" wrapText="1"/>
    </xf>
    <xf numFmtId="0" fontId="7" fillId="2" borderId="0" xfId="0" applyFont="1" applyFill="1" applyAlignment="1">
      <alignment vertical="center" wrapText="1"/>
    </xf>
    <xf numFmtId="0" fontId="4" fillId="2" borderId="0" xfId="0" applyFont="1" applyFill="1" applyAlignment="1">
      <alignment vertical="center" wrapText="1"/>
    </xf>
    <xf numFmtId="167" fontId="170" fillId="0" borderId="25" xfId="19" applyNumberFormat="1" applyFont="1" applyFill="1" applyBorder="1" applyAlignment="1">
      <alignment horizontal="center" vertical="top" wrapText="1"/>
    </xf>
    <xf numFmtId="167" fontId="76" fillId="0" borderId="25" xfId="19" applyNumberFormat="1" applyFont="1" applyFill="1" applyBorder="1" applyAlignment="1">
      <alignment horizontal="center" vertical="top" wrapText="1"/>
    </xf>
    <xf numFmtId="0" fontId="4" fillId="2" borderId="0" xfId="0" applyFont="1" applyFill="1" applyAlignment="1">
      <alignment horizontal="left" vertical="top" wrapText="1"/>
    </xf>
    <xf numFmtId="0" fontId="4" fillId="2" borderId="13" xfId="0" applyFont="1" applyFill="1" applyBorder="1" applyAlignment="1">
      <alignment horizontal="left" vertical="top" wrapText="1"/>
    </xf>
    <xf numFmtId="0" fontId="4" fillId="2" borderId="74" xfId="0" applyFont="1" applyFill="1" applyBorder="1" applyAlignment="1">
      <alignment horizontal="left" vertical="top" wrapText="1"/>
    </xf>
    <xf numFmtId="0" fontId="7" fillId="0" borderId="14" xfId="0" applyFont="1" applyBorder="1" applyAlignment="1">
      <alignment horizontal="left" vertical="center" wrapText="1"/>
    </xf>
    <xf numFmtId="0" fontId="65" fillId="0" borderId="0" xfId="0" applyFont="1" applyAlignment="1">
      <alignment horizontal="left" vertical="center" wrapText="1"/>
    </xf>
    <xf numFmtId="0" fontId="65" fillId="0" borderId="0" xfId="0" applyFont="1" applyAlignment="1">
      <alignment horizontal="left" vertical="center"/>
    </xf>
    <xf numFmtId="0" fontId="65" fillId="0" borderId="0" xfId="0" applyFont="1" applyAlignment="1">
      <alignment horizontal="left" wrapText="1"/>
    </xf>
    <xf numFmtId="0" fontId="7" fillId="0" borderId="0" xfId="30" applyFont="1" applyAlignment="1">
      <alignment horizontal="left" wrapText="1"/>
    </xf>
    <xf numFmtId="0" fontId="132" fillId="2" borderId="0" xfId="30" applyFont="1" applyFill="1" applyAlignment="1">
      <alignment vertical="center"/>
    </xf>
    <xf numFmtId="0" fontId="48" fillId="0" borderId="0" xfId="30" applyFont="1" applyAlignment="1">
      <alignment horizontal="center"/>
    </xf>
    <xf numFmtId="0" fontId="65" fillId="0" borderId="14" xfId="0" applyFont="1" applyBorder="1" applyAlignment="1">
      <alignment horizontal="left" vertical="center" wrapText="1"/>
    </xf>
    <xf numFmtId="0" fontId="7" fillId="2" borderId="14" xfId="0" applyFont="1" applyFill="1" applyBorder="1" applyAlignment="1">
      <alignment vertical="center" wrapText="1"/>
    </xf>
    <xf numFmtId="0" fontId="4" fillId="2" borderId="14" xfId="0" applyFont="1" applyFill="1" applyBorder="1" applyAlignment="1">
      <alignment vertical="center" wrapText="1"/>
    </xf>
    <xf numFmtId="0" fontId="107" fillId="2" borderId="0" xfId="0" applyFont="1" applyFill="1" applyAlignment="1">
      <alignment horizontal="left" vertical="center" wrapText="1"/>
    </xf>
    <xf numFmtId="0" fontId="134" fillId="2" borderId="0" xfId="0" applyFont="1" applyFill="1" applyAlignment="1">
      <alignment vertical="center" wrapText="1"/>
    </xf>
    <xf numFmtId="0" fontId="151" fillId="2" borderId="0" xfId="0" applyFont="1" applyFill="1" applyAlignment="1">
      <alignment vertical="center" wrapText="1"/>
    </xf>
    <xf numFmtId="0" fontId="15" fillId="2" borderId="6" xfId="0" applyFont="1" applyFill="1" applyBorder="1" applyAlignment="1">
      <alignment horizontal="left" vertical="center" wrapText="1"/>
    </xf>
    <xf numFmtId="0" fontId="65" fillId="2" borderId="0" xfId="0" applyFont="1" applyFill="1" applyAlignment="1">
      <alignment horizontal="left" vertical="center" wrapText="1"/>
    </xf>
    <xf numFmtId="0" fontId="0" fillId="2" borderId="0" xfId="0" applyFill="1" applyAlignment="1">
      <alignment vertical="center" wrapText="1"/>
    </xf>
    <xf numFmtId="0" fontId="11" fillId="2" borderId="5" xfId="0" applyFont="1" applyFill="1" applyBorder="1" applyAlignment="1">
      <alignment horizontal="left" vertical="center" wrapText="1"/>
    </xf>
    <xf numFmtId="0" fontId="65" fillId="2" borderId="14" xfId="0" applyFont="1" applyFill="1" applyBorder="1" applyAlignment="1">
      <alignment horizontal="left" vertical="center" wrapText="1"/>
    </xf>
    <xf numFmtId="0" fontId="14" fillId="2" borderId="14" xfId="0" applyFont="1" applyFill="1" applyBorder="1" applyAlignment="1">
      <alignment vertical="center" wrapText="1"/>
    </xf>
    <xf numFmtId="0" fontId="65" fillId="0" borderId="0" xfId="30" applyFont="1" applyAlignment="1">
      <alignment horizontal="left" vertical="center" wrapText="1"/>
    </xf>
    <xf numFmtId="0" fontId="4" fillId="2" borderId="0" xfId="30" applyFont="1" applyFill="1" applyAlignment="1">
      <alignment horizontal="left" vertical="top" wrapText="1"/>
    </xf>
    <xf numFmtId="0" fontId="23" fillId="2" borderId="0" xfId="30" applyFont="1" applyFill="1" applyAlignment="1">
      <alignment vertical="center" wrapText="1"/>
    </xf>
    <xf numFmtId="0" fontId="4" fillId="2" borderId="0" xfId="30" applyFont="1" applyFill="1" applyAlignment="1">
      <alignment vertical="center" wrapText="1"/>
    </xf>
    <xf numFmtId="0" fontId="48" fillId="0" borderId="0" xfId="30" applyFont="1" applyAlignment="1">
      <alignment horizontal="center" vertical="center"/>
    </xf>
    <xf numFmtId="0" fontId="65" fillId="0" borderId="14" xfId="30" applyFont="1" applyBorder="1" applyAlignment="1">
      <alignment horizontal="left" vertical="center" wrapText="1"/>
    </xf>
    <xf numFmtId="0" fontId="146" fillId="18" borderId="0" xfId="35" applyFont="1" applyAlignment="1">
      <alignment horizontal="left" vertical="center" wrapText="1"/>
    </xf>
    <xf numFmtId="0" fontId="147" fillId="18" borderId="0" xfId="35" applyFont="1" applyAlignment="1">
      <alignment horizontal="left" vertical="center" wrapText="1"/>
    </xf>
    <xf numFmtId="0" fontId="126" fillId="2" borderId="0" xfId="30" applyFont="1" applyFill="1" applyAlignment="1">
      <alignment vertical="center" wrapText="1"/>
    </xf>
    <xf numFmtId="0" fontId="146" fillId="18" borderId="0" xfId="35" applyFont="1" applyBorder="1" applyAlignment="1">
      <alignment horizontal="left" vertical="center" wrapText="1"/>
    </xf>
    <xf numFmtId="0" fontId="147" fillId="18" borderId="0" xfId="35" applyFont="1" applyBorder="1" applyAlignment="1">
      <alignment horizontal="left" vertical="center" wrapText="1"/>
    </xf>
    <xf numFmtId="0" fontId="4" fillId="2" borderId="19" xfId="0" applyFont="1" applyFill="1" applyBorder="1" applyAlignment="1">
      <alignment vertical="top" wrapText="1"/>
    </xf>
    <xf numFmtId="0" fontId="107" fillId="2" borderId="19" xfId="0" applyFont="1" applyFill="1" applyBorder="1" applyAlignment="1">
      <alignment horizontal="left" vertical="top" wrapText="1"/>
    </xf>
    <xf numFmtId="0" fontId="105" fillId="2" borderId="19" xfId="0" applyFont="1" applyFill="1" applyBorder="1" applyAlignment="1">
      <alignment vertical="top" wrapText="1"/>
    </xf>
    <xf numFmtId="0" fontId="4" fillId="2" borderId="15" xfId="0" applyFont="1" applyFill="1" applyBorder="1" applyAlignment="1">
      <alignment vertical="top" wrapText="1"/>
    </xf>
    <xf numFmtId="0" fontId="7" fillId="4" borderId="15" xfId="0" applyFont="1" applyFill="1" applyBorder="1" applyAlignment="1">
      <alignment horizontal="left" wrapText="1"/>
    </xf>
    <xf numFmtId="0" fontId="105" fillId="0" borderId="0" xfId="1" applyFont="1" applyAlignment="1">
      <alignment horizontal="left" wrapText="1"/>
    </xf>
    <xf numFmtId="0" fontId="132" fillId="2" borderId="0" xfId="0" applyFont="1" applyFill="1" applyAlignment="1">
      <alignment vertical="top" wrapText="1"/>
    </xf>
    <xf numFmtId="0" fontId="23" fillId="2" borderId="0" xfId="0" applyFont="1" applyFill="1" applyAlignment="1">
      <alignment wrapText="1"/>
    </xf>
    <xf numFmtId="0" fontId="4" fillId="2" borderId="0" xfId="0" applyFont="1" applyFill="1" applyAlignment="1">
      <alignment wrapText="1"/>
    </xf>
    <xf numFmtId="0" fontId="7" fillId="0" borderId="0" xfId="0" applyFont="1" applyAlignment="1">
      <alignment horizontal="left" wrapText="1"/>
    </xf>
    <xf numFmtId="0" fontId="136" fillId="18" borderId="0" xfId="35" applyFont="1" applyAlignment="1">
      <alignment horizontal="center"/>
    </xf>
    <xf numFmtId="0" fontId="132" fillId="2" borderId="0" xfId="0" applyFont="1" applyFill="1" applyAlignment="1">
      <alignment horizontal="left" vertical="center" wrapText="1"/>
    </xf>
    <xf numFmtId="0" fontId="136" fillId="18" borderId="0" xfId="35" applyFont="1" applyAlignment="1">
      <alignment horizontal="center" wrapText="1"/>
    </xf>
    <xf numFmtId="0" fontId="65" fillId="0" borderId="0" xfId="0" applyFont="1" applyAlignment="1">
      <alignment horizontal="left" vertical="top" wrapText="1"/>
    </xf>
    <xf numFmtId="9" fontId="132" fillId="0" borderId="0" xfId="33" applyFont="1" applyAlignment="1">
      <alignment wrapText="1"/>
    </xf>
    <xf numFmtId="0" fontId="4" fillId="0" borderId="0" xfId="0" applyFont="1" applyAlignment="1">
      <alignment horizontal="left" vertical="center" wrapText="1"/>
    </xf>
    <xf numFmtId="0" fontId="0" fillId="0" borderId="0" xfId="0" applyAlignment="1">
      <alignment horizontal="left" vertical="center" wrapText="1"/>
    </xf>
    <xf numFmtId="0" fontId="134" fillId="2" borderId="0" xfId="0" applyFont="1" applyFill="1" applyAlignment="1">
      <alignment horizontal="left" vertical="center" wrapText="1"/>
    </xf>
    <xf numFmtId="0" fontId="137" fillId="18" borderId="0" xfId="35" applyFont="1" applyAlignment="1">
      <alignment horizontal="center" vertical="center" wrapText="1"/>
    </xf>
    <xf numFmtId="0" fontId="137" fillId="18" borderId="0" xfId="35" applyFont="1" applyAlignment="1">
      <alignment horizontal="right" vertical="center" wrapText="1"/>
    </xf>
    <xf numFmtId="0" fontId="11" fillId="0" borderId="80" xfId="0" applyFont="1" applyBorder="1" applyAlignment="1">
      <alignment horizontal="left" vertical="top" wrapText="1"/>
    </xf>
    <xf numFmtId="0" fontId="11" fillId="0" borderId="21" xfId="0" applyFont="1" applyBorder="1" applyAlignment="1">
      <alignment horizontal="left" vertical="top" wrapText="1"/>
    </xf>
    <xf numFmtId="0" fontId="11" fillId="0" borderId="37" xfId="0" applyFont="1" applyBorder="1" applyAlignment="1">
      <alignment horizontal="left" vertical="top" wrapText="1"/>
    </xf>
    <xf numFmtId="0" fontId="18" fillId="0" borderId="14" xfId="0" applyFont="1" applyBorder="1" applyAlignment="1">
      <alignment horizontal="center" vertical="top" wrapText="1"/>
    </xf>
    <xf numFmtId="0" fontId="136" fillId="18" borderId="0" xfId="38" applyFont="1" applyAlignment="1">
      <alignment horizontal="left" wrapText="1"/>
    </xf>
    <xf numFmtId="0" fontId="136" fillId="18" borderId="0" xfId="35" applyFont="1" applyAlignment="1">
      <alignment horizontal="left" vertical="center" wrapText="1"/>
    </xf>
    <xf numFmtId="0" fontId="11" fillId="0" borderId="0" xfId="0" applyFont="1" applyAlignment="1">
      <alignment horizontal="left" vertical="top"/>
    </xf>
    <xf numFmtId="0" fontId="11" fillId="0" borderId="77" xfId="0" applyFont="1" applyBorder="1" applyAlignment="1">
      <alignment horizontal="left" vertical="top"/>
    </xf>
    <xf numFmtId="0" fontId="11" fillId="0" borderId="5" xfId="0" applyFont="1" applyBorder="1" applyAlignment="1">
      <alignment horizontal="left" vertical="center"/>
    </xf>
    <xf numFmtId="0" fontId="11" fillId="0" borderId="14" xfId="0" applyFont="1" applyBorder="1" applyAlignment="1">
      <alignment horizontal="left" vertical="top" wrapText="1"/>
    </xf>
    <xf numFmtId="0" fontId="4" fillId="0" borderId="14" xfId="0" applyFont="1" applyBorder="1" applyAlignment="1">
      <alignment vertical="top" wrapText="1"/>
    </xf>
    <xf numFmtId="0" fontId="4" fillId="0" borderId="0" xfId="1" applyAlignment="1">
      <alignment vertical="top" wrapText="1"/>
    </xf>
    <xf numFmtId="0" fontId="4" fillId="0" borderId="13" xfId="0" applyFont="1" applyBorder="1" applyAlignment="1">
      <alignment vertical="top" wrapText="1"/>
    </xf>
    <xf numFmtId="0" fontId="11" fillId="0" borderId="36" xfId="0" applyFont="1" applyBorder="1" applyAlignment="1">
      <alignment horizontal="left" vertical="top" wrapText="1"/>
    </xf>
    <xf numFmtId="0" fontId="13" fillId="0" borderId="38" xfId="0" applyFont="1" applyBorder="1" applyAlignment="1">
      <alignment horizontal="right" vertical="center" wrapText="1"/>
    </xf>
    <xf numFmtId="178" fontId="11" fillId="0" borderId="14" xfId="0" applyNumberFormat="1" applyFont="1" applyBorder="1" applyAlignment="1">
      <alignment horizontal="left" vertical="top" wrapText="1"/>
    </xf>
    <xf numFmtId="0" fontId="11" fillId="0" borderId="13" xfId="0" applyFont="1" applyBorder="1" applyAlignment="1">
      <alignment horizontal="left" vertical="top" wrapText="1"/>
    </xf>
    <xf numFmtId="0" fontId="11" fillId="0" borderId="38" xfId="0" applyFont="1" applyBorder="1" applyAlignment="1">
      <alignment horizontal="left" vertical="center" wrapText="1"/>
    </xf>
    <xf numFmtId="0" fontId="11" fillId="0" borderId="40" xfId="0" applyFont="1" applyBorder="1" applyAlignment="1">
      <alignment horizontal="right" vertical="center" wrapText="1"/>
    </xf>
    <xf numFmtId="0" fontId="11" fillId="0" borderId="23" xfId="0" applyFont="1" applyBorder="1" applyAlignment="1">
      <alignment horizontal="right" vertical="center" wrapText="1"/>
    </xf>
    <xf numFmtId="0" fontId="4" fillId="0" borderId="38" xfId="0" applyFont="1" applyBorder="1" applyAlignment="1">
      <alignment vertical="center" wrapText="1"/>
    </xf>
    <xf numFmtId="0" fontId="4" fillId="0" borderId="0" xfId="0" applyFont="1" applyAlignment="1">
      <alignment vertical="top" wrapText="1"/>
    </xf>
    <xf numFmtId="0" fontId="4" fillId="0" borderId="37" xfId="0" applyFont="1" applyBorder="1" applyAlignment="1">
      <alignment vertical="top" wrapText="1"/>
    </xf>
    <xf numFmtId="0" fontId="4" fillId="0" borderId="23" xfId="0" applyFont="1" applyBorder="1" applyAlignment="1">
      <alignment vertical="center" wrapText="1"/>
    </xf>
    <xf numFmtId="0" fontId="4" fillId="0" borderId="40" xfId="0" applyFont="1" applyBorder="1" applyAlignment="1">
      <alignment vertical="center" wrapText="1"/>
    </xf>
    <xf numFmtId="0" fontId="137" fillId="18" borderId="0" xfId="35" applyFont="1" applyAlignment="1">
      <alignment horizontal="right" wrapText="1"/>
    </xf>
    <xf numFmtId="0" fontId="126" fillId="2" borderId="0" xfId="0" applyFont="1" applyFill="1" applyAlignment="1">
      <alignment vertical="center" wrapText="1"/>
    </xf>
    <xf numFmtId="0" fontId="137" fillId="18" borderId="0" xfId="35" applyFont="1" applyAlignment="1">
      <alignment horizontal="center" wrapText="1"/>
    </xf>
    <xf numFmtId="0" fontId="112" fillId="0" borderId="0" xfId="0" applyFont="1" applyAlignment="1">
      <alignment horizontal="left" vertical="top" wrapText="1" indent="1"/>
    </xf>
    <xf numFmtId="0" fontId="109" fillId="0" borderId="0" xfId="0" applyFont="1" applyAlignment="1">
      <alignment horizontal="left" vertical="center" wrapText="1"/>
    </xf>
    <xf numFmtId="0" fontId="75" fillId="0" borderId="0" xfId="0" applyFont="1" applyAlignment="1">
      <alignment horizontal="left" vertical="top" wrapText="1"/>
    </xf>
    <xf numFmtId="0" fontId="109" fillId="0" borderId="0" xfId="0" applyFont="1" applyAlignment="1">
      <alignment horizontal="left" vertical="top" wrapText="1"/>
    </xf>
    <xf numFmtId="0" fontId="109" fillId="0" borderId="101" xfId="0" applyFont="1" applyBorder="1" applyAlignment="1">
      <alignment horizontal="left" vertical="top"/>
    </xf>
    <xf numFmtId="0" fontId="109" fillId="0" borderId="0" xfId="0" applyFont="1" applyAlignment="1">
      <alignment horizontal="left" vertical="top"/>
    </xf>
    <xf numFmtId="0" fontId="109" fillId="0" borderId="55" xfId="0" applyFont="1" applyBorder="1" applyAlignment="1">
      <alignment horizontal="left" vertical="top"/>
    </xf>
    <xf numFmtId="0" fontId="109" fillId="0" borderId="77" xfId="0" applyFont="1" applyBorder="1" applyAlignment="1">
      <alignment horizontal="left" vertical="top"/>
    </xf>
    <xf numFmtId="0" fontId="109" fillId="0" borderId="133" xfId="0" applyFont="1" applyBorder="1" applyAlignment="1">
      <alignment horizontal="left" vertical="top"/>
    </xf>
    <xf numFmtId="0" fontId="109" fillId="0" borderId="75" xfId="0" applyFont="1" applyBorder="1" applyAlignment="1">
      <alignment horizontal="left" vertical="top"/>
    </xf>
    <xf numFmtId="0" fontId="11" fillId="0" borderId="101" xfId="1" applyFont="1" applyBorder="1" applyAlignment="1">
      <alignment horizontal="left" vertical="top"/>
    </xf>
    <xf numFmtId="0" fontId="11" fillId="0" borderId="75" xfId="1" applyFont="1" applyBorder="1" applyAlignment="1">
      <alignment horizontal="left" vertical="top"/>
    </xf>
    <xf numFmtId="0" fontId="11" fillId="0" borderId="0" xfId="1" applyFont="1" applyAlignment="1">
      <alignment horizontal="left" vertical="top"/>
    </xf>
    <xf numFmtId="0" fontId="11" fillId="0" borderId="55" xfId="1" applyFont="1" applyBorder="1" applyAlignment="1">
      <alignment horizontal="left" vertical="top"/>
    </xf>
    <xf numFmtId="0" fontId="12" fillId="6" borderId="0" xfId="18" applyFont="1" applyBorder="1" applyAlignment="1">
      <alignment horizontal="center" vertical="top" wrapText="1"/>
    </xf>
    <xf numFmtId="0" fontId="12" fillId="6" borderId="75" xfId="18" applyFont="1" applyBorder="1" applyAlignment="1">
      <alignment horizontal="center" vertical="top" wrapText="1"/>
    </xf>
    <xf numFmtId="0" fontId="17" fillId="6" borderId="0" xfId="18" applyFont="1" applyBorder="1" applyAlignment="1">
      <alignment horizontal="center" vertical="top" wrapText="1"/>
    </xf>
    <xf numFmtId="0" fontId="11" fillId="0" borderId="133" xfId="0" applyFont="1" applyBorder="1" applyAlignment="1">
      <alignment horizontal="left" vertical="top"/>
    </xf>
    <xf numFmtId="0" fontId="11" fillId="0" borderId="55" xfId="0" applyFont="1" applyBorder="1" applyAlignment="1">
      <alignment horizontal="left" vertical="top"/>
    </xf>
    <xf numFmtId="0" fontId="119" fillId="3" borderId="0" xfId="0" applyFont="1" applyFill="1" applyAlignment="1">
      <alignment horizontal="left" vertical="top" wrapText="1"/>
    </xf>
    <xf numFmtId="0" fontId="137" fillId="18" borderId="0" xfId="35" applyFont="1" applyAlignment="1">
      <alignment horizontal="left" wrapText="1"/>
    </xf>
    <xf numFmtId="0" fontId="65" fillId="2" borderId="19" xfId="0" applyFont="1" applyFill="1" applyBorder="1" applyAlignment="1">
      <alignment horizontal="left" vertical="top" wrapText="1"/>
    </xf>
    <xf numFmtId="2" fontId="13" fillId="15" borderId="5" xfId="19" applyNumberFormat="1" applyFont="1" applyBorder="1" applyAlignment="1">
      <alignment horizontal="center" vertical="center" wrapText="1"/>
    </xf>
    <xf numFmtId="49" fontId="13" fillId="15" borderId="6" xfId="19" applyNumberFormat="1" applyFont="1" applyBorder="1" applyAlignment="1">
      <alignment horizontal="center" vertical="center" wrapText="1"/>
    </xf>
    <xf numFmtId="167" fontId="11" fillId="0" borderId="6" xfId="19" applyNumberFormat="1" applyFont="1" applyFill="1" applyBorder="1" applyAlignment="1">
      <alignment horizontal="center" vertical="center" wrapText="1"/>
    </xf>
    <xf numFmtId="0" fontId="11" fillId="0" borderId="6" xfId="19" applyFont="1" applyFill="1" applyBorder="1" applyAlignment="1">
      <alignment horizontal="center" vertical="center" wrapText="1"/>
    </xf>
    <xf numFmtId="0" fontId="137" fillId="18" borderId="0" xfId="35" applyFont="1" applyBorder="1" applyAlignment="1">
      <alignment horizontal="center" wrapText="1"/>
    </xf>
    <xf numFmtId="0" fontId="129" fillId="2" borderId="0" xfId="0" applyFont="1" applyFill="1" applyAlignment="1">
      <alignment vertical="top" wrapText="1"/>
    </xf>
    <xf numFmtId="0" fontId="130" fillId="2" borderId="14" xfId="14" applyFill="1" applyBorder="1" applyAlignment="1">
      <alignment horizontal="left" vertical="top" wrapText="1"/>
    </xf>
    <xf numFmtId="0" fontId="125" fillId="2" borderId="14" xfId="0" applyFont="1" applyFill="1" applyBorder="1" applyAlignment="1">
      <alignment horizontal="left" vertical="top" wrapText="1"/>
    </xf>
    <xf numFmtId="0" fontId="130" fillId="2" borderId="0" xfId="14" applyFill="1" applyBorder="1" applyAlignment="1">
      <alignment horizontal="left" vertical="top" wrapText="1"/>
    </xf>
    <xf numFmtId="0" fontId="125" fillId="2" borderId="0" xfId="0" applyFont="1" applyFill="1" applyAlignment="1">
      <alignment horizontal="left" vertical="top" wrapText="1"/>
    </xf>
    <xf numFmtId="0" fontId="11" fillId="2" borderId="6" xfId="0" applyFont="1" applyFill="1" applyBorder="1" applyAlignment="1">
      <alignment horizontal="left" vertical="top" wrapText="1"/>
    </xf>
    <xf numFmtId="0" fontId="11" fillId="2" borderId="7" xfId="0" applyFont="1" applyFill="1" applyBorder="1" applyAlignment="1">
      <alignment horizontal="left" vertical="top" wrapText="1"/>
    </xf>
    <xf numFmtId="0" fontId="11" fillId="2" borderId="5" xfId="0" applyFont="1" applyFill="1" applyBorder="1" applyAlignment="1">
      <alignment horizontal="left" vertical="top" wrapText="1"/>
    </xf>
    <xf numFmtId="0" fontId="109" fillId="2" borderId="6" xfId="0" applyFont="1" applyFill="1" applyBorder="1" applyAlignment="1">
      <alignment horizontal="left" vertical="top" wrapText="1"/>
    </xf>
    <xf numFmtId="165" fontId="11" fillId="15" borderId="7" xfId="19" applyNumberFormat="1" applyFont="1" applyBorder="1" applyAlignment="1">
      <alignment horizontal="center" vertical="center" wrapText="1"/>
    </xf>
    <xf numFmtId="165" fontId="11" fillId="15" borderId="0" xfId="19" applyNumberFormat="1" applyFont="1" applyBorder="1" applyAlignment="1">
      <alignment horizontal="center" vertical="center" wrapText="1"/>
    </xf>
    <xf numFmtId="165" fontId="11" fillId="15" borderId="5" xfId="19" applyNumberFormat="1" applyFont="1" applyBorder="1" applyAlignment="1">
      <alignment horizontal="center" vertical="center" wrapText="1"/>
    </xf>
    <xf numFmtId="0" fontId="20" fillId="2" borderId="0" xfId="0" applyFont="1" applyFill="1" applyAlignment="1">
      <alignment horizontal="left" vertical="top" wrapText="1"/>
    </xf>
    <xf numFmtId="0" fontId="4" fillId="2" borderId="6" xfId="0" applyFont="1" applyFill="1" applyBorder="1" applyAlignment="1">
      <alignment vertical="top" wrapText="1"/>
    </xf>
    <xf numFmtId="0" fontId="13" fillId="2" borderId="7"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13" xfId="0" applyFont="1" applyFill="1" applyBorder="1" applyAlignment="1">
      <alignment horizontal="left" vertical="top" wrapText="1"/>
    </xf>
    <xf numFmtId="0" fontId="11" fillId="2" borderId="30" xfId="0" applyFont="1" applyFill="1" applyBorder="1" applyAlignment="1">
      <alignment vertical="top" wrapText="1"/>
    </xf>
    <xf numFmtId="0" fontId="13" fillId="2" borderId="5" xfId="0" applyFont="1" applyFill="1" applyBorder="1" applyAlignment="1">
      <alignment horizontal="left" vertical="top" wrapText="1"/>
    </xf>
    <xf numFmtId="0" fontId="4" fillId="2" borderId="5" xfId="0" applyFont="1" applyFill="1" applyBorder="1" applyAlignment="1">
      <alignment vertical="top" wrapText="1"/>
    </xf>
    <xf numFmtId="0" fontId="11" fillId="2" borderId="6" xfId="0" applyFont="1" applyFill="1" applyBorder="1" applyAlignment="1">
      <alignment vertical="top" wrapText="1"/>
    </xf>
    <xf numFmtId="0" fontId="65" fillId="3" borderId="0" xfId="30" applyFont="1" applyFill="1" applyAlignment="1">
      <alignment horizontal="left" vertical="center" wrapText="1"/>
    </xf>
    <xf numFmtId="0" fontId="65" fillId="3" borderId="0" xfId="30" applyFont="1" applyFill="1" applyAlignment="1">
      <alignment vertical="center" wrapText="1"/>
    </xf>
    <xf numFmtId="0" fontId="75" fillId="3" borderId="50" xfId="30" applyFont="1" applyFill="1" applyBorder="1" applyAlignment="1">
      <alignment vertical="center" wrapText="1"/>
    </xf>
    <xf numFmtId="0" fontId="75" fillId="3" borderId="54" xfId="30" applyFont="1" applyFill="1" applyBorder="1" applyAlignment="1">
      <alignment vertical="center" wrapText="1"/>
    </xf>
    <xf numFmtId="0" fontId="75" fillId="3" borderId="49" xfId="30" applyFont="1" applyFill="1" applyBorder="1" applyAlignment="1">
      <alignment vertical="center" wrapText="1"/>
    </xf>
    <xf numFmtId="0" fontId="75" fillId="3" borderId="53" xfId="30" applyFont="1" applyFill="1" applyBorder="1" applyAlignment="1">
      <alignment vertical="center" wrapText="1"/>
    </xf>
    <xf numFmtId="0" fontId="75" fillId="3" borderId="51" xfId="30" applyFont="1" applyFill="1" applyBorder="1" applyAlignment="1">
      <alignment horizontal="right" vertical="center" wrapText="1"/>
    </xf>
    <xf numFmtId="189" fontId="75" fillId="0" borderId="83" xfId="29" applyNumberFormat="1" applyFont="1" applyBorder="1" applyAlignment="1">
      <alignment horizontal="right" vertical="center" wrapText="1"/>
    </xf>
    <xf numFmtId="189" fontId="75" fillId="0" borderId="85" xfId="29" applyNumberFormat="1" applyFont="1" applyBorder="1" applyAlignment="1">
      <alignment horizontal="right" vertical="center" wrapText="1"/>
    </xf>
    <xf numFmtId="0" fontId="75" fillId="3" borderId="87" xfId="30" applyFont="1" applyFill="1" applyBorder="1" applyAlignment="1">
      <alignment vertical="center" wrapText="1"/>
    </xf>
    <xf numFmtId="0" fontId="11" fillId="3" borderId="51" xfId="30" applyFont="1" applyFill="1" applyBorder="1" applyAlignment="1">
      <alignment horizontal="right" vertical="center" wrapText="1"/>
    </xf>
    <xf numFmtId="0" fontId="75" fillId="3" borderId="122" xfId="30" applyFont="1" applyFill="1" applyBorder="1" applyAlignment="1">
      <alignment horizontal="right" vertical="center" wrapText="1"/>
    </xf>
    <xf numFmtId="0" fontId="75" fillId="3" borderId="122" xfId="30" quotePrefix="1" applyFont="1" applyFill="1" applyBorder="1" applyAlignment="1">
      <alignment horizontal="right" vertical="center" wrapText="1"/>
    </xf>
    <xf numFmtId="0" fontId="75" fillId="3" borderId="128" xfId="30" applyFont="1" applyFill="1" applyBorder="1" applyAlignment="1">
      <alignment horizontal="right" vertical="center" wrapText="1"/>
    </xf>
    <xf numFmtId="189" fontId="173" fillId="0" borderId="83" xfId="29" applyNumberFormat="1" applyFont="1" applyBorder="1" applyAlignment="1">
      <alignment horizontal="right" vertical="center" wrapText="1"/>
    </xf>
    <xf numFmtId="189" fontId="75" fillId="0" borderId="84" xfId="29" applyNumberFormat="1" applyFont="1" applyBorder="1" applyAlignment="1">
      <alignment horizontal="right" vertical="center" wrapText="1"/>
    </xf>
    <xf numFmtId="189" fontId="75" fillId="0" borderId="86" xfId="29" applyNumberFormat="1" applyFont="1" applyBorder="1" applyAlignment="1">
      <alignment horizontal="right" vertical="center" wrapText="1"/>
    </xf>
    <xf numFmtId="0" fontId="75" fillId="3" borderId="82" xfId="30" applyFont="1" applyFill="1" applyBorder="1" applyAlignment="1">
      <alignment vertical="center" wrapText="1"/>
    </xf>
    <xf numFmtId="0" fontId="75" fillId="3" borderId="81" xfId="30" applyFont="1" applyFill="1" applyBorder="1" applyAlignment="1">
      <alignment vertical="center" wrapText="1"/>
    </xf>
    <xf numFmtId="43" fontId="75" fillId="3" borderId="127" xfId="31" applyFont="1" applyFill="1" applyBorder="1" applyAlignment="1">
      <alignment horizontal="right" vertical="center" wrapText="1"/>
    </xf>
    <xf numFmtId="43" fontId="75" fillId="3" borderId="90" xfId="31" applyFont="1" applyFill="1" applyBorder="1" applyAlignment="1">
      <alignment horizontal="right" vertical="center" wrapText="1"/>
    </xf>
    <xf numFmtId="189" fontId="75" fillId="0" borderId="89" xfId="29" applyNumberFormat="1" applyFont="1" applyBorder="1" applyAlignment="1">
      <alignment horizontal="right" vertical="center" wrapText="1"/>
    </xf>
    <xf numFmtId="189" fontId="75" fillId="0" borderId="88" xfId="29" applyNumberFormat="1" applyFont="1" applyBorder="1" applyAlignment="1">
      <alignment horizontal="right" vertical="center" wrapText="1"/>
    </xf>
    <xf numFmtId="189" fontId="75" fillId="0" borderId="91" xfId="29" applyNumberFormat="1" applyFont="1" applyBorder="1" applyAlignment="1">
      <alignment horizontal="right" vertical="center" wrapText="1"/>
    </xf>
    <xf numFmtId="189" fontId="75" fillId="0" borderId="123" xfId="29" applyNumberFormat="1" applyFont="1" applyBorder="1" applyAlignment="1">
      <alignment horizontal="right" vertical="center" wrapText="1"/>
    </xf>
    <xf numFmtId="189" fontId="75" fillId="0" borderId="124" xfId="29" applyNumberFormat="1" applyFont="1" applyBorder="1" applyAlignment="1">
      <alignment horizontal="right" vertical="center" wrapText="1"/>
    </xf>
    <xf numFmtId="189" fontId="75" fillId="0" borderId="125" xfId="29" applyNumberFormat="1" applyFont="1" applyBorder="1" applyAlignment="1">
      <alignment horizontal="right" vertical="center" wrapText="1"/>
    </xf>
    <xf numFmtId="47" fontId="75" fillId="3" borderId="51" xfId="30" applyNumberFormat="1" applyFont="1" applyFill="1" applyBorder="1" applyAlignment="1">
      <alignment horizontal="right" vertical="center" wrapText="1"/>
    </xf>
    <xf numFmtId="0" fontId="105" fillId="3" borderId="0" xfId="1" applyFont="1" applyFill="1" applyAlignment="1">
      <alignment horizontal="left" wrapText="1"/>
    </xf>
    <xf numFmtId="0" fontId="14" fillId="3" borderId="0" xfId="18" applyFont="1" applyFill="1" applyBorder="1" applyAlignment="1">
      <alignment horizontal="left" vertical="top" wrapText="1"/>
    </xf>
    <xf numFmtId="0" fontId="129" fillId="3" borderId="0" xfId="18" applyFont="1" applyFill="1" applyBorder="1" applyAlignment="1">
      <alignment horizontal="left" wrapText="1"/>
    </xf>
    <xf numFmtId="0" fontId="75" fillId="3" borderId="127" xfId="30" applyFont="1" applyFill="1" applyBorder="1" applyAlignment="1">
      <alignment horizontal="right" vertical="center" wrapText="1"/>
    </xf>
    <xf numFmtId="0" fontId="75" fillId="3" borderId="90" xfId="30" applyFont="1" applyFill="1" applyBorder="1" applyAlignment="1">
      <alignment horizontal="right" vertical="center" wrapText="1"/>
    </xf>
    <xf numFmtId="0" fontId="65" fillId="3" borderId="110" xfId="30" applyFont="1" applyFill="1" applyBorder="1" applyAlignment="1">
      <alignment horizontal="left" vertical="center" wrapText="1"/>
    </xf>
    <xf numFmtId="0" fontId="65" fillId="3" borderId="0" xfId="30" applyFont="1" applyFill="1" applyAlignment="1">
      <alignment vertical="center"/>
    </xf>
    <xf numFmtId="0" fontId="11" fillId="2" borderId="0" xfId="0" applyFont="1" applyFill="1" applyAlignment="1">
      <alignment horizontal="left" vertical="top" wrapText="1"/>
    </xf>
    <xf numFmtId="0" fontId="11" fillId="2" borderId="13" xfId="0" applyFont="1" applyFill="1" applyBorder="1" applyAlignment="1">
      <alignment horizontal="left" vertical="top" wrapText="1"/>
    </xf>
    <xf numFmtId="0" fontId="11" fillId="2" borderId="77" xfId="0" applyFont="1" applyFill="1" applyBorder="1" applyAlignment="1">
      <alignment horizontal="left" vertical="center" wrapText="1"/>
    </xf>
    <xf numFmtId="0" fontId="28" fillId="2" borderId="0" xfId="0" applyFont="1" applyFill="1" applyAlignment="1">
      <alignment vertical="top" wrapText="1"/>
    </xf>
    <xf numFmtId="0" fontId="65" fillId="0" borderId="14" xfId="0" applyFont="1" applyBorder="1" applyAlignment="1">
      <alignment horizontal="left" vertical="top" wrapText="1"/>
    </xf>
    <xf numFmtId="9" fontId="132" fillId="0" borderId="75" xfId="33" applyFont="1" applyBorder="1"/>
    <xf numFmtId="9" fontId="132" fillId="0" borderId="0" xfId="33" applyFont="1" applyAlignment="1">
      <alignment horizontal="left" vertical="top" wrapText="1"/>
    </xf>
    <xf numFmtId="0" fontId="7" fillId="2" borderId="110" xfId="0" applyFont="1" applyFill="1" applyBorder="1" applyAlignment="1">
      <alignment horizontal="left" vertical="top" wrapText="1"/>
    </xf>
    <xf numFmtId="0" fontId="11" fillId="2" borderId="5"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55" fillId="0" borderId="65" xfId="14" applyFont="1" applyBorder="1" applyAlignment="1">
      <alignment horizontal="left" vertical="center" wrapText="1"/>
    </xf>
    <xf numFmtId="0" fontId="155" fillId="0" borderId="64" xfId="15" applyFont="1" applyAlignment="1">
      <alignment horizontal="left" vertical="center" wrapText="1"/>
    </xf>
    <xf numFmtId="0" fontId="155" fillId="0" borderId="0" xfId="15" applyFont="1" applyBorder="1" applyAlignment="1">
      <alignment horizontal="left" vertical="center" wrapText="1"/>
    </xf>
    <xf numFmtId="0" fontId="155" fillId="0" borderId="64" xfId="14" applyFont="1" applyBorder="1" applyAlignment="1">
      <alignment horizontal="left" vertical="center" wrapText="1"/>
    </xf>
    <xf numFmtId="0" fontId="87" fillId="0" borderId="0" xfId="0" applyFont="1" applyAlignment="1">
      <alignment horizontal="left" vertical="center" wrapText="1"/>
    </xf>
    <xf numFmtId="0" fontId="75" fillId="2" borderId="0" xfId="0" applyFont="1" applyFill="1" applyAlignment="1">
      <alignment horizontal="left" vertical="top" wrapText="1"/>
    </xf>
    <xf numFmtId="0" fontId="75" fillId="2" borderId="13" xfId="0" applyFont="1" applyFill="1" applyBorder="1" applyAlignment="1">
      <alignment horizontal="left" vertical="top" wrapText="1"/>
    </xf>
    <xf numFmtId="0" fontId="155" fillId="0" borderId="65" xfId="15" applyFont="1" applyBorder="1" applyAlignment="1">
      <alignment horizontal="left" vertical="center" wrapText="1"/>
    </xf>
    <xf numFmtId="0" fontId="155" fillId="0" borderId="65" xfId="14" applyFont="1" applyFill="1" applyBorder="1" applyAlignment="1">
      <alignment horizontal="left" vertical="center" wrapText="1"/>
    </xf>
    <xf numFmtId="0" fontId="155" fillId="0" borderId="64" xfId="0" applyFont="1" applyBorder="1" applyAlignment="1">
      <alignment horizontal="left" vertical="center" wrapText="1"/>
    </xf>
    <xf numFmtId="0" fontId="155" fillId="0" borderId="0" xfId="14" applyFont="1" applyBorder="1" applyAlignment="1">
      <alignment horizontal="left" vertical="center" wrapText="1"/>
    </xf>
    <xf numFmtId="0" fontId="155" fillId="0" borderId="65" xfId="14" applyFont="1" applyBorder="1" applyAlignment="1">
      <alignment vertical="center"/>
    </xf>
    <xf numFmtId="0" fontId="155" fillId="0" borderId="66" xfId="14" applyFont="1" applyBorder="1" applyAlignment="1">
      <alignment horizontal="left" vertical="center" wrapText="1"/>
    </xf>
    <xf numFmtId="0" fontId="157" fillId="0" borderId="64" xfId="14" applyFont="1" applyBorder="1" applyAlignment="1">
      <alignment horizontal="left" vertical="center" wrapText="1"/>
    </xf>
    <xf numFmtId="0" fontId="11" fillId="2" borderId="0" xfId="0" applyFont="1" applyFill="1" applyAlignment="1">
      <alignment horizontal="left" vertical="center" wrapText="1"/>
    </xf>
    <xf numFmtId="0" fontId="137" fillId="18" borderId="103" xfId="35" applyFont="1" applyBorder="1" applyAlignment="1">
      <alignment horizontal="center" vertical="center" wrapText="1"/>
    </xf>
    <xf numFmtId="0" fontId="137" fillId="18" borderId="36" xfId="35" applyFont="1" applyBorder="1" applyAlignment="1">
      <alignment horizontal="center" vertical="center" wrapText="1"/>
    </xf>
    <xf numFmtId="0" fontId="91" fillId="18" borderId="0" xfId="38" applyFont="1" applyBorder="1" applyAlignment="1">
      <alignment horizontal="left" vertical="top"/>
    </xf>
    <xf numFmtId="0" fontId="91" fillId="18" borderId="97" xfId="38" applyFont="1" applyBorder="1" applyAlignment="1">
      <alignment horizontal="left" vertical="top"/>
    </xf>
    <xf numFmtId="0" fontId="91" fillId="18" borderId="98" xfId="38" applyFont="1" applyBorder="1" applyAlignment="1">
      <alignment horizontal="left" vertical="top"/>
    </xf>
    <xf numFmtId="0" fontId="91" fillId="18" borderId="96" xfId="38" applyFont="1" applyBorder="1" applyAlignment="1">
      <alignment horizontal="left" vertical="top"/>
    </xf>
    <xf numFmtId="0" fontId="75" fillId="4" borderId="0" xfId="0" applyFont="1" applyFill="1" applyAlignment="1">
      <alignment horizontal="left" vertical="top" wrapText="1"/>
    </xf>
    <xf numFmtId="0" fontId="136" fillId="18" borderId="0" xfId="35" applyFont="1" applyAlignment="1">
      <alignment horizontal="center" vertical="top" wrapText="1" readingOrder="1"/>
    </xf>
    <xf numFmtId="0" fontId="11" fillId="3" borderId="45" xfId="0" applyFont="1" applyFill="1" applyBorder="1" applyAlignment="1">
      <alignment horizontal="left" vertical="top" wrapText="1"/>
    </xf>
    <xf numFmtId="0" fontId="91" fillId="20" borderId="0" xfId="37" applyFont="1" applyFill="1" applyAlignment="1">
      <alignment horizontal="left" vertical="center"/>
    </xf>
    <xf numFmtId="0" fontId="158" fillId="0" borderId="45" xfId="0" applyFont="1" applyBorder="1" applyAlignment="1">
      <alignment vertical="top" wrapText="1"/>
    </xf>
    <xf numFmtId="0" fontId="158" fillId="0" borderId="46" xfId="0" applyFont="1" applyBorder="1" applyAlignment="1">
      <alignment vertical="top" wrapText="1"/>
    </xf>
    <xf numFmtId="0" fontId="136" fillId="18" borderId="0" xfId="35" applyFont="1" applyAlignment="1">
      <alignment horizontal="left" wrapText="1"/>
    </xf>
    <xf numFmtId="0" fontId="137" fillId="18" borderId="47" xfId="35" applyFont="1" applyBorder="1" applyAlignment="1">
      <alignment horizontal="center" wrapText="1"/>
    </xf>
    <xf numFmtId="0" fontId="137" fillId="18" borderId="46" xfId="35" applyFont="1" applyBorder="1" applyAlignment="1">
      <alignment horizontal="center" wrapText="1"/>
    </xf>
    <xf numFmtId="0" fontId="136" fillId="18" borderId="0" xfId="35" applyFont="1" applyAlignment="1">
      <alignment horizontal="left"/>
    </xf>
    <xf numFmtId="0" fontId="65" fillId="4" borderId="0" xfId="0" applyFont="1" applyFill="1" applyAlignment="1">
      <alignment horizontal="left" vertical="top" wrapText="1"/>
    </xf>
    <xf numFmtId="0" fontId="75" fillId="3" borderId="0" xfId="0" applyFont="1" applyFill="1" applyAlignment="1">
      <alignment horizontal="left" vertical="top" wrapText="1"/>
    </xf>
    <xf numFmtId="0" fontId="85" fillId="3" borderId="48" xfId="0" applyFont="1" applyFill="1" applyBorder="1" applyAlignment="1">
      <alignment horizontal="left" vertical="top" wrapText="1"/>
    </xf>
    <xf numFmtId="0" fontId="83" fillId="4" borderId="0" xfId="0" applyFont="1" applyFill="1" applyAlignment="1">
      <alignment vertical="top" wrapText="1"/>
    </xf>
    <xf numFmtId="0" fontId="75" fillId="4" borderId="44" xfId="0" applyFont="1" applyFill="1" applyBorder="1" applyAlignment="1">
      <alignment horizontal="left" vertical="top" wrapText="1"/>
    </xf>
    <xf numFmtId="0" fontId="75" fillId="4" borderId="42" xfId="0" applyFont="1" applyFill="1" applyBorder="1" applyAlignment="1">
      <alignment horizontal="left" vertical="top" wrapText="1"/>
    </xf>
    <xf numFmtId="0" fontId="75" fillId="4" borderId="72" xfId="0" applyFont="1" applyFill="1" applyBorder="1" applyAlignment="1">
      <alignment horizontal="left" vertical="top" wrapText="1"/>
    </xf>
    <xf numFmtId="0" fontId="75" fillId="4" borderId="41" xfId="0" applyFont="1" applyFill="1" applyBorder="1" applyAlignment="1">
      <alignment horizontal="left" vertical="top" wrapText="1"/>
    </xf>
    <xf numFmtId="0" fontId="75" fillId="4" borderId="79" xfId="0" applyFont="1" applyFill="1" applyBorder="1" applyAlignment="1">
      <alignment horizontal="left" vertical="top" wrapText="1"/>
    </xf>
    <xf numFmtId="0" fontId="85" fillId="13" borderId="48" xfId="0" applyFont="1" applyFill="1" applyBorder="1" applyAlignment="1">
      <alignment horizontal="left" vertical="top" wrapText="1"/>
    </xf>
    <xf numFmtId="0" fontId="85" fillId="13" borderId="0" xfId="0" applyFont="1" applyFill="1" applyAlignment="1">
      <alignment horizontal="left" vertical="top" wrapText="1"/>
    </xf>
    <xf numFmtId="0" fontId="75" fillId="3" borderId="45" xfId="0" applyFont="1" applyFill="1" applyBorder="1" applyAlignment="1">
      <alignment horizontal="left" vertical="top" wrapText="1"/>
    </xf>
    <xf numFmtId="0" fontId="75" fillId="3" borderId="46" xfId="0" applyFont="1" applyFill="1" applyBorder="1" applyAlignment="1">
      <alignment horizontal="left" vertical="top" wrapText="1"/>
    </xf>
    <xf numFmtId="0" fontId="83" fillId="4" borderId="45" xfId="0" applyFont="1" applyFill="1" applyBorder="1" applyAlignment="1">
      <alignment vertical="top" wrapText="1"/>
    </xf>
    <xf numFmtId="0" fontId="13" fillId="4" borderId="45" xfId="0" applyFont="1" applyFill="1" applyBorder="1" applyAlignment="1">
      <alignment vertical="center" wrapText="1"/>
    </xf>
    <xf numFmtId="0" fontId="13" fillId="4" borderId="46" xfId="0" applyFont="1" applyFill="1" applyBorder="1" applyAlignment="1">
      <alignment vertical="center" wrapText="1"/>
    </xf>
    <xf numFmtId="0" fontId="100" fillId="4" borderId="45" xfId="0" applyFont="1" applyFill="1" applyBorder="1" applyAlignment="1">
      <alignment vertical="top" wrapText="1"/>
    </xf>
    <xf numFmtId="0" fontId="100" fillId="4" borderId="46" xfId="0" applyFont="1" applyFill="1" applyBorder="1" applyAlignment="1">
      <alignment vertical="top" wrapText="1"/>
    </xf>
    <xf numFmtId="0" fontId="158" fillId="4" borderId="45" xfId="0" applyFont="1" applyFill="1" applyBorder="1" applyAlignment="1">
      <alignment vertical="top" wrapText="1"/>
    </xf>
    <xf numFmtId="0" fontId="158" fillId="4" borderId="46" xfId="0" applyFont="1" applyFill="1" applyBorder="1" applyAlignment="1">
      <alignment vertical="top" wrapText="1"/>
    </xf>
    <xf numFmtId="0" fontId="134" fillId="2" borderId="0" xfId="0" applyFont="1" applyFill="1" applyAlignment="1">
      <alignment wrapText="1"/>
    </xf>
    <xf numFmtId="0" fontId="13" fillId="2" borderId="8" xfId="0" applyFont="1" applyFill="1" applyBorder="1" applyAlignment="1">
      <alignment horizontal="left" vertical="top" wrapText="1"/>
    </xf>
    <xf numFmtId="0" fontId="13" fillId="2" borderId="1" xfId="0" applyFont="1" applyFill="1" applyBorder="1" applyAlignment="1">
      <alignment horizontal="left" vertical="top" wrapText="1"/>
    </xf>
    <xf numFmtId="0" fontId="11" fillId="2" borderId="8" xfId="0" applyFont="1" applyFill="1" applyBorder="1" applyAlignment="1">
      <alignment horizontal="left" vertical="top" wrapText="1"/>
    </xf>
    <xf numFmtId="0" fontId="11" fillId="2" borderId="1" xfId="0" applyFont="1" applyFill="1" applyBorder="1" applyAlignment="1">
      <alignment horizontal="left" vertical="top" wrapText="1"/>
    </xf>
    <xf numFmtId="0" fontId="13" fillId="0" borderId="50" xfId="0" applyFont="1" applyBorder="1" applyAlignment="1">
      <alignment horizontal="left" vertical="top" wrapText="1"/>
    </xf>
    <xf numFmtId="0" fontId="4" fillId="0" borderId="50" xfId="0" applyFont="1" applyBorder="1" applyAlignment="1">
      <alignment vertical="top" wrapText="1"/>
    </xf>
    <xf numFmtId="0" fontId="4" fillId="0" borderId="54" xfId="0" applyFont="1" applyBorder="1" applyAlignment="1">
      <alignment vertical="top" wrapText="1"/>
    </xf>
    <xf numFmtId="0" fontId="134" fillId="0" borderId="0" xfId="0" applyFont="1" applyAlignment="1">
      <alignment wrapText="1"/>
    </xf>
    <xf numFmtId="0" fontId="105" fillId="0" borderId="0" xfId="1" applyFont="1">
      <alignment wrapText="1"/>
    </xf>
    <xf numFmtId="0" fontId="11" fillId="0" borderId="81" xfId="0" applyFont="1" applyBorder="1" applyAlignment="1">
      <alignment horizontal="left" vertical="top" wrapText="1"/>
    </xf>
    <xf numFmtId="0" fontId="4" fillId="0" borderId="49" xfId="0" applyFont="1" applyBorder="1" applyAlignment="1">
      <alignment vertical="top" wrapText="1"/>
    </xf>
    <xf numFmtId="0" fontId="13" fillId="0" borderId="82" xfId="0" applyFont="1" applyBorder="1" applyAlignment="1">
      <alignment horizontal="left" vertical="top" wrapText="1"/>
    </xf>
    <xf numFmtId="0" fontId="11" fillId="0" borderId="49" xfId="0" applyFont="1" applyBorder="1" applyAlignment="1">
      <alignment horizontal="left" vertical="top" wrapText="1"/>
    </xf>
  </cellXfs>
  <cellStyles count="49">
    <cellStyle name="Blue replacement" xfId="39" xr:uid="{43E5BCCC-C160-4895-9F7B-070EB7D8B8CE}"/>
    <cellStyle name="Comma" xfId="29" builtinId="3"/>
    <cellStyle name="Comma 2" xfId="31" xr:uid="{A44CE7F2-B7E4-469C-B2A6-695D87B5AA34}"/>
    <cellStyle name="Comma 2 2" xfId="46" xr:uid="{5E30787E-6D85-4165-A51F-621AAA0C275F}"/>
    <cellStyle name="Contents header" xfId="41" xr:uid="{25E25C0B-43B1-48C3-B635-73E6AD67CBCD}"/>
    <cellStyle name="Divider" xfId="37" xr:uid="{901DD516-28EE-46AD-B5C5-7CA1E6446A5A}"/>
    <cellStyle name="Divider 2" xfId="43" xr:uid="{D1B7736B-B53E-430D-96C7-5C65886DAA13}"/>
    <cellStyle name="Heading" xfId="35" xr:uid="{E5681073-13CB-4A72-BE04-363D976E687D}"/>
    <cellStyle name="Heading 1" xfId="3" xr:uid="{00000000-0005-0000-0000-000003000000}"/>
    <cellStyle name="Heading 1 Red" xfId="33" xr:uid="{45E765EA-992E-4C33-9908-D7D1DCFA033C}"/>
    <cellStyle name="Heading 2" xfId="6" xr:uid="{00000000-0005-0000-0000-000007000000}"/>
    <cellStyle name="Heading 3" xfId="7" xr:uid="{00000000-0005-0000-0000-000008000000}"/>
    <cellStyle name="Heading PY" xfId="36" xr:uid="{FC0700E2-A6F9-4C63-AD67-B890E26FD77A}"/>
    <cellStyle name="Hyperlink" xfId="14" builtinId="8" customBuiltin="1"/>
    <cellStyle name="Hyperlink 2" xfId="42" xr:uid="{0248289F-E804-4AD2-9236-33A55AF2C00E}"/>
    <cellStyle name="Hyperlink black" xfId="16" xr:uid="{F19C4236-EB0E-4E6F-99E9-B6B279CE579B}"/>
    <cellStyle name="Hyperlink black-Centre" xfId="15" xr:uid="{3B1E5CE7-EF95-4F1F-B73E-B488FF203F2F}"/>
    <cellStyle name="Hyperlink black-Thick-Centre" xfId="17" xr:uid="{EBF0BE67-CCE8-409F-A99F-782BDD86F0FD}"/>
    <cellStyle name="NAB FTB1 - Financial Table Body" xfId="28" xr:uid="{992298B3-3A94-4604-8D90-A5A273EA61FD}"/>
    <cellStyle name="NAB FTBB1 - Financial Table Body,AB" xfId="27" xr:uid="{CFA227B1-A236-4B1E-8615-E3B07C5E9994}"/>
    <cellStyle name="NAB FTBB1a - Financial Table Body,AB,U" xfId="26" xr:uid="{F85D9C33-AB38-4E54-A517-DA401111464E}"/>
    <cellStyle name="Normal" xfId="0" builtinId="0"/>
    <cellStyle name="Normal 2" xfId="2" xr:uid="{00000000-0005-0000-0000-000002000000}"/>
    <cellStyle name="Normal 2 2" xfId="25" xr:uid="{C9A7195D-7FA7-4FF8-8D05-105A8C449940}"/>
    <cellStyle name="Normal 2 2 2" xfId="45" xr:uid="{C0E1A3FF-9390-4B6B-862E-F60A9989CD60}"/>
    <cellStyle name="Normal 3" xfId="30" xr:uid="{2DF1C474-C769-4989-865A-373C51120633}"/>
    <cellStyle name="Normal 3 2" xfId="47" xr:uid="{4000AC93-4EEE-4886-AE9F-B3DFFD3148C5}"/>
    <cellStyle name="Numbers - current year" xfId="12" xr:uid="{00000000-0005-0000-0000-00000D000000}"/>
    <cellStyle name="Numbers - previous years" xfId="10" xr:uid="{00000000-0005-0000-0000-00000B000000}"/>
    <cellStyle name="Percent" xfId="32" builtinId="5"/>
    <cellStyle name="Percent 3" xfId="48" xr:uid="{1795B16C-453E-4F09-9936-A3E349FA4C56}"/>
    <cellStyle name="Reference box" xfId="5" xr:uid="{00000000-0005-0000-0000-000005000000}"/>
    <cellStyle name="SUB heading" xfId="38" xr:uid="{5E6CD40C-6F77-4D2C-A154-496ADF58B276}"/>
    <cellStyle name="Sub Heading contents" xfId="40" xr:uid="{6079F0C7-7E24-42D1-B743-E33ECA2DB004}"/>
    <cellStyle name="Table (Normal)" xfId="1" xr:uid="{00000000-0005-0000-0000-000001000000}"/>
    <cellStyle name="Table Header" xfId="34" xr:uid="{F738FD3A-CA66-46DE-9F3B-6A413CF4F69E}"/>
    <cellStyle name="Table header - years" xfId="11" xr:uid="{00000000-0005-0000-0000-00000C000000}"/>
    <cellStyle name="Table header 1" xfId="8" xr:uid="{00000000-0005-0000-0000-000009000000}"/>
    <cellStyle name="Table text" xfId="9" xr:uid="{00000000-0005-0000-0000-00000A000000}"/>
    <cellStyle name="Table text bold" xfId="13" xr:uid="{00000000-0005-0000-0000-00000E000000}"/>
    <cellStyle name="Table-heading" xfId="18" xr:uid="{C0735E4E-8D10-FC4F-AE0D-9DEA852144CE}"/>
    <cellStyle name="Text box" xfId="4" xr:uid="{00000000-0005-0000-0000-000004000000}"/>
    <cellStyle name="Tinted-Column" xfId="19" xr:uid="{25702B83-DFE9-3C4D-B765-6C3891F96BA0}"/>
    <cellStyle name="Tinted-Column 2" xfId="44" xr:uid="{68D4D14A-6E9B-4A06-8C34-B0E821816C30}"/>
    <cellStyle name="Tinted-Column-2" xfId="21" xr:uid="{504415B7-9D04-FD40-B89F-F34E8FD6A07C}"/>
    <cellStyle name="Water-High" xfId="23" xr:uid="{54CEA9D1-5C07-2C4A-9323-645212462E3D}"/>
    <cellStyle name="Water-Low" xfId="20" xr:uid="{43C24724-4F08-7C43-8B3C-F50A668A1144}"/>
    <cellStyle name="Water-Medium" xfId="22" xr:uid="{70003D41-7C8A-1042-B4E9-84B114D321BB}"/>
    <cellStyle name="Water-Very-High" xfId="24" xr:uid="{EBE3AB31-4FEA-424C-8250-06FDCEF0A49A}"/>
  </cellStyles>
  <dxfs count="7">
    <dxf>
      <font>
        <color rgb="FFA71B19"/>
      </font>
      <fill>
        <patternFill patternType="solid">
          <bgColor rgb="FFF8A9A7"/>
        </patternFill>
      </fill>
    </dxf>
    <dxf>
      <fill>
        <patternFill>
          <bgColor rgb="FF9DCD98"/>
        </patternFill>
      </fill>
    </dxf>
    <dxf>
      <fill>
        <patternFill>
          <bgColor rgb="FFA0CAEE"/>
        </patternFill>
      </fill>
    </dxf>
    <dxf>
      <font>
        <color theme="0"/>
      </font>
      <fill>
        <patternFill>
          <bgColor rgb="FF0059D1"/>
        </patternFill>
      </fill>
    </dxf>
    <dxf>
      <font>
        <color theme="0"/>
      </font>
      <fill>
        <patternFill>
          <bgColor rgb="FF2E2D2C"/>
        </patternFill>
      </fill>
    </dxf>
    <dxf>
      <font>
        <color rgb="FFA71B19"/>
      </font>
      <fill>
        <patternFill patternType="solid">
          <bgColor rgb="FFF8A9A7"/>
        </patternFill>
      </fill>
    </dxf>
    <dxf>
      <font>
        <color rgb="FFA71B19"/>
      </font>
      <fill>
        <patternFill patternType="solid">
          <bgColor rgb="FFF8A9A7"/>
        </patternFill>
      </fill>
    </dxf>
  </dxfs>
  <tableStyles count="0"/>
  <colors>
    <mruColors>
      <color rgb="FFEAE8E9"/>
      <color rgb="FFD4A962"/>
      <color rgb="FFE9E9ED"/>
      <color rgb="FF98CA90"/>
      <color rgb="FFB0ABA6"/>
      <color rgb="FFCBC5C7"/>
      <color rgb="FFDDDAD3"/>
      <color rgb="FF1060AC"/>
      <color rgb="FF9AC1E1"/>
      <color rgb="FF267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eetMetadata" Target="metadata.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8" Type="http://schemas.microsoft.com/office/2017/06/relationships/rdRichValueStructure" Target="richData/rdrichvaluestructure.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microsoft.com/office/2022/10/relationships/richValueRel" Target="richData/richValueRel.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microsoft.com/office/2017/06/relationships/rdRichValueTypes" Target="richData/rdRichValueTyp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microsoft.com/office/2017/06/relationships/rdRichValue" Target="richData/rdrichvalue.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s>
</file>

<file path=xl/drawings/_rels/drawing10.xml.rels><?xml version="1.0" encoding="UTF-8" standalone="yes"?>
<Relationships xmlns="http://schemas.openxmlformats.org/package/2006/relationships"><Relationship Id="rId1" Type="http://schemas.openxmlformats.org/officeDocument/2006/relationships/hyperlink" Target="#Home!A1"/></Relationships>
</file>

<file path=xl/drawings/_rels/drawing11.xml.rels><?xml version="1.0" encoding="UTF-8" standalone="yes"?>
<Relationships xmlns="http://schemas.openxmlformats.org/package/2006/relationships"><Relationship Id="rId1" Type="http://schemas.openxmlformats.org/officeDocument/2006/relationships/hyperlink" Target="#Home!A1"/></Relationships>
</file>

<file path=xl/drawings/_rels/drawing12.xml.rels><?xml version="1.0" encoding="UTF-8" standalone="yes"?>
<Relationships xmlns="http://schemas.openxmlformats.org/package/2006/relationships"><Relationship Id="rId1" Type="http://schemas.openxmlformats.org/officeDocument/2006/relationships/hyperlink" Target="#Home!A1"/></Relationships>
</file>

<file path=xl/drawings/_rels/drawing13.xml.rels><?xml version="1.0" encoding="UTF-8" standalone="yes"?>
<Relationships xmlns="http://schemas.openxmlformats.org/package/2006/relationships"><Relationship Id="rId1" Type="http://schemas.openxmlformats.org/officeDocument/2006/relationships/hyperlink" Target="#Home!A1"/></Relationships>
</file>

<file path=xl/drawings/_rels/drawing14.xml.rels><?xml version="1.0" encoding="UTF-8" standalone="yes"?>
<Relationships xmlns="http://schemas.openxmlformats.org/package/2006/relationships"><Relationship Id="rId1" Type="http://schemas.openxmlformats.org/officeDocument/2006/relationships/hyperlink" Target="#Home!A1"/></Relationships>
</file>

<file path=xl/drawings/_rels/drawing15.xml.rels><?xml version="1.0" encoding="UTF-8" standalone="yes"?>
<Relationships xmlns="http://schemas.openxmlformats.org/package/2006/relationships"><Relationship Id="rId1" Type="http://schemas.openxmlformats.org/officeDocument/2006/relationships/hyperlink" Target="#Home!A1"/></Relationships>
</file>

<file path=xl/drawings/_rels/drawing16.xml.rels><?xml version="1.0" encoding="UTF-8" standalone="yes"?>
<Relationships xmlns="http://schemas.openxmlformats.org/package/2006/relationships"><Relationship Id="rId1" Type="http://schemas.openxmlformats.org/officeDocument/2006/relationships/hyperlink" Target="#Home!A1"/></Relationships>
</file>

<file path=xl/drawings/_rels/drawing17.xml.rels><?xml version="1.0" encoding="UTF-8" standalone="yes"?>
<Relationships xmlns="http://schemas.openxmlformats.org/package/2006/relationships"><Relationship Id="rId1" Type="http://schemas.openxmlformats.org/officeDocument/2006/relationships/hyperlink" Target="#Home!A1"/></Relationships>
</file>

<file path=xl/drawings/_rels/drawing18.xml.rels><?xml version="1.0" encoding="UTF-8" standalone="yes"?>
<Relationships xmlns="http://schemas.openxmlformats.org/package/2006/relationships"><Relationship Id="rId1" Type="http://schemas.openxmlformats.org/officeDocument/2006/relationships/hyperlink" Target="#Home!A1"/></Relationships>
</file>

<file path=xl/drawings/_rels/drawing19.xml.rels><?xml version="1.0" encoding="UTF-8" standalone="yes"?>
<Relationships xmlns="http://schemas.openxmlformats.org/package/2006/relationships"><Relationship Id="rId1" Type="http://schemas.openxmlformats.org/officeDocument/2006/relationships/hyperlink" Target="#Home!A1"/></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Home!A1"/></Relationships>
</file>

<file path=xl/drawings/_rels/drawing21.xml.rels><?xml version="1.0" encoding="UTF-8" standalone="yes"?>
<Relationships xmlns="http://schemas.openxmlformats.org/package/2006/relationships"><Relationship Id="rId1" Type="http://schemas.openxmlformats.org/officeDocument/2006/relationships/hyperlink" Target="#Home!A1"/></Relationships>
</file>

<file path=xl/drawings/_rels/drawing22.xml.rels><?xml version="1.0" encoding="UTF-8" standalone="yes"?>
<Relationships xmlns="http://schemas.openxmlformats.org/package/2006/relationships"><Relationship Id="rId1" Type="http://schemas.openxmlformats.org/officeDocument/2006/relationships/hyperlink" Target="#Home!A1"/></Relationships>
</file>

<file path=xl/drawings/_rels/drawing23.xml.rels><?xml version="1.0" encoding="UTF-8" standalone="yes"?>
<Relationships xmlns="http://schemas.openxmlformats.org/package/2006/relationships"><Relationship Id="rId1" Type="http://schemas.openxmlformats.org/officeDocument/2006/relationships/hyperlink" Target="#Home!A1"/></Relationships>
</file>

<file path=xl/drawings/_rels/drawing24.xml.rels><?xml version="1.0" encoding="UTF-8" standalone="yes"?>
<Relationships xmlns="http://schemas.openxmlformats.org/package/2006/relationships"><Relationship Id="rId1" Type="http://schemas.openxmlformats.org/officeDocument/2006/relationships/hyperlink" Target="#Home!A1"/></Relationships>
</file>

<file path=xl/drawings/_rels/drawing25.xml.rels><?xml version="1.0" encoding="UTF-8" standalone="yes"?>
<Relationships xmlns="http://schemas.openxmlformats.org/package/2006/relationships"><Relationship Id="rId1" Type="http://schemas.openxmlformats.org/officeDocument/2006/relationships/hyperlink" Target="#Home!A1"/></Relationships>
</file>

<file path=xl/drawings/_rels/drawing26.xml.rels><?xml version="1.0" encoding="UTF-8" standalone="yes"?>
<Relationships xmlns="http://schemas.openxmlformats.org/package/2006/relationships"><Relationship Id="rId1" Type="http://schemas.openxmlformats.org/officeDocument/2006/relationships/hyperlink" Target="#Home!A1"/></Relationships>
</file>

<file path=xl/drawings/_rels/drawing27.xml.rels><?xml version="1.0" encoding="UTF-8" standalone="yes"?>
<Relationships xmlns="http://schemas.openxmlformats.org/package/2006/relationships"><Relationship Id="rId1" Type="http://schemas.openxmlformats.org/officeDocument/2006/relationships/hyperlink" Target="#Home!A1"/></Relationships>
</file>

<file path=xl/drawings/_rels/drawing28.xml.rels><?xml version="1.0" encoding="UTF-8" standalone="yes"?>
<Relationships xmlns="http://schemas.openxmlformats.org/package/2006/relationships"><Relationship Id="rId1" Type="http://schemas.openxmlformats.org/officeDocument/2006/relationships/hyperlink" Target="#Home!A1"/></Relationships>
</file>

<file path=xl/drawings/_rels/drawing29.xml.rels><?xml version="1.0" encoding="UTF-8" standalone="yes"?>
<Relationships xmlns="http://schemas.openxmlformats.org/package/2006/relationships"><Relationship Id="rId1" Type="http://schemas.openxmlformats.org/officeDocument/2006/relationships/hyperlink" Target="#Home!A1"/></Relationships>
</file>

<file path=xl/drawings/_rels/drawing3.xml.rels><?xml version="1.0" encoding="UTF-8" standalone="yes"?>
<Relationships xmlns="http://schemas.openxmlformats.org/package/2006/relationships"><Relationship Id="rId1" Type="http://schemas.openxmlformats.org/officeDocument/2006/relationships/hyperlink" Target="#Home!A1"/></Relationships>
</file>

<file path=xl/drawings/_rels/drawing30.xml.rels><?xml version="1.0" encoding="UTF-8" standalone="yes"?>
<Relationships xmlns="http://schemas.openxmlformats.org/package/2006/relationships"><Relationship Id="rId1" Type="http://schemas.openxmlformats.org/officeDocument/2006/relationships/hyperlink" Target="#Home!A1"/></Relationships>
</file>

<file path=xl/drawings/_rels/drawing31.xml.rels><?xml version="1.0" encoding="UTF-8" standalone="yes"?>
<Relationships xmlns="http://schemas.openxmlformats.org/package/2006/relationships"><Relationship Id="rId1" Type="http://schemas.openxmlformats.org/officeDocument/2006/relationships/hyperlink" Target="#Home!A1"/></Relationships>
</file>

<file path=xl/drawings/_rels/drawing32.xml.rels><?xml version="1.0" encoding="UTF-8" standalone="yes"?>
<Relationships xmlns="http://schemas.openxmlformats.org/package/2006/relationships"><Relationship Id="rId1" Type="http://schemas.openxmlformats.org/officeDocument/2006/relationships/hyperlink" Target="#Home!A1"/></Relationships>
</file>

<file path=xl/drawings/_rels/drawing33.xml.rels><?xml version="1.0" encoding="UTF-8" standalone="yes"?>
<Relationships xmlns="http://schemas.openxmlformats.org/package/2006/relationships"><Relationship Id="rId1" Type="http://schemas.openxmlformats.org/officeDocument/2006/relationships/hyperlink" Target="#Home!A1"/></Relationships>
</file>

<file path=xl/drawings/_rels/drawing34.xml.rels><?xml version="1.0" encoding="UTF-8" standalone="yes"?>
<Relationships xmlns="http://schemas.openxmlformats.org/package/2006/relationships"><Relationship Id="rId1" Type="http://schemas.openxmlformats.org/officeDocument/2006/relationships/hyperlink" Target="#Home!A1"/></Relationships>
</file>

<file path=xl/drawings/_rels/drawing35.xml.rels><?xml version="1.0" encoding="UTF-8" standalone="yes"?>
<Relationships xmlns="http://schemas.openxmlformats.org/package/2006/relationships"><Relationship Id="rId1" Type="http://schemas.openxmlformats.org/officeDocument/2006/relationships/hyperlink" Target="#Home!A1"/></Relationships>
</file>

<file path=xl/drawings/_rels/drawing36.xml.rels><?xml version="1.0" encoding="UTF-8" standalone="yes"?>
<Relationships xmlns="http://schemas.openxmlformats.org/package/2006/relationships"><Relationship Id="rId1" Type="http://schemas.openxmlformats.org/officeDocument/2006/relationships/hyperlink" Target="#Home!A1"/></Relationships>
</file>

<file path=xl/drawings/_rels/drawing37.xml.rels><?xml version="1.0" encoding="UTF-8" standalone="yes"?>
<Relationships xmlns="http://schemas.openxmlformats.org/package/2006/relationships"><Relationship Id="rId1" Type="http://schemas.openxmlformats.org/officeDocument/2006/relationships/hyperlink" Target="#Home!A1"/></Relationships>
</file>

<file path=xl/drawings/_rels/drawing38.xml.rels><?xml version="1.0" encoding="UTF-8" standalone="yes"?>
<Relationships xmlns="http://schemas.openxmlformats.org/package/2006/relationships"><Relationship Id="rId1" Type="http://schemas.openxmlformats.org/officeDocument/2006/relationships/hyperlink" Target="#Home!A1"/></Relationships>
</file>

<file path=xl/drawings/_rels/drawing39.xml.rels><?xml version="1.0" encoding="UTF-8" standalone="yes"?>
<Relationships xmlns="http://schemas.openxmlformats.org/package/2006/relationships"><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1" Type="http://schemas.openxmlformats.org/officeDocument/2006/relationships/hyperlink" Target="#Home!A1"/></Relationships>
</file>

<file path=xl/drawings/_rels/drawing40.xml.rels><?xml version="1.0" encoding="UTF-8" standalone="yes"?>
<Relationships xmlns="http://schemas.openxmlformats.org/package/2006/relationships"><Relationship Id="rId1" Type="http://schemas.openxmlformats.org/officeDocument/2006/relationships/hyperlink" Target="#Home!A1"/></Relationships>
</file>

<file path=xl/drawings/_rels/drawing41.xml.rels><?xml version="1.0" encoding="UTF-8" standalone="yes"?>
<Relationships xmlns="http://schemas.openxmlformats.org/package/2006/relationships"><Relationship Id="rId1" Type="http://schemas.openxmlformats.org/officeDocument/2006/relationships/hyperlink" Target="#Home!A1"/></Relationships>
</file>

<file path=xl/drawings/_rels/drawing42.xml.rels><?xml version="1.0" encoding="UTF-8" standalone="yes"?>
<Relationships xmlns="http://schemas.openxmlformats.org/package/2006/relationships"><Relationship Id="rId1" Type="http://schemas.openxmlformats.org/officeDocument/2006/relationships/hyperlink" Target="#Home!A1"/></Relationships>
</file>

<file path=xl/drawings/_rels/drawing43.xml.rels><?xml version="1.0" encoding="UTF-8" standalone="yes"?>
<Relationships xmlns="http://schemas.openxmlformats.org/package/2006/relationships"><Relationship Id="rId1" Type="http://schemas.openxmlformats.org/officeDocument/2006/relationships/hyperlink" Target="#Home!A1"/></Relationships>
</file>

<file path=xl/drawings/_rels/drawing44.xml.rels><?xml version="1.0" encoding="UTF-8" standalone="yes"?>
<Relationships xmlns="http://schemas.openxmlformats.org/package/2006/relationships"><Relationship Id="rId1" Type="http://schemas.openxmlformats.org/officeDocument/2006/relationships/hyperlink" Target="#Home!A1"/></Relationships>
</file>

<file path=xl/drawings/_rels/drawing45.xml.rels><?xml version="1.0" encoding="UTF-8" standalone="yes"?>
<Relationships xmlns="http://schemas.openxmlformats.org/package/2006/relationships"><Relationship Id="rId1" Type="http://schemas.openxmlformats.org/officeDocument/2006/relationships/hyperlink" Target="#Home!A1"/></Relationships>
</file>

<file path=xl/drawings/_rels/drawing46.xml.rels><?xml version="1.0" encoding="UTF-8" standalone="yes"?>
<Relationships xmlns="http://schemas.openxmlformats.org/package/2006/relationships"><Relationship Id="rId1" Type="http://schemas.openxmlformats.org/officeDocument/2006/relationships/hyperlink" Target="#Home!A1"/></Relationships>
</file>

<file path=xl/drawings/_rels/drawing47.xml.rels><?xml version="1.0" encoding="UTF-8" standalone="yes"?>
<Relationships xmlns="http://schemas.openxmlformats.org/package/2006/relationships"><Relationship Id="rId1" Type="http://schemas.openxmlformats.org/officeDocument/2006/relationships/hyperlink" Target="#Home!A1"/></Relationships>
</file>

<file path=xl/drawings/_rels/drawing48.xml.rels><?xml version="1.0" encoding="UTF-8" standalone="yes"?>
<Relationships xmlns="http://schemas.openxmlformats.org/package/2006/relationships"><Relationship Id="rId1" Type="http://schemas.openxmlformats.org/officeDocument/2006/relationships/hyperlink" Target="#Home!A1"/></Relationships>
</file>

<file path=xl/drawings/_rels/drawing49.xml.rels><?xml version="1.0" encoding="UTF-8" standalone="yes"?>
<Relationships xmlns="http://schemas.openxmlformats.org/package/2006/relationships"><Relationship Id="rId1" Type="http://schemas.openxmlformats.org/officeDocument/2006/relationships/hyperlink" Target="#Home!A1"/></Relationships>
</file>

<file path=xl/drawings/_rels/drawing5.xml.rels><?xml version="1.0" encoding="UTF-8" standalone="yes"?>
<Relationships xmlns="http://schemas.openxmlformats.org/package/2006/relationships"><Relationship Id="rId1" Type="http://schemas.openxmlformats.org/officeDocument/2006/relationships/hyperlink" Target="#Home!A1"/></Relationships>
</file>

<file path=xl/drawings/_rels/drawing50.xml.rels><?xml version="1.0" encoding="UTF-8" standalone="yes"?>
<Relationships xmlns="http://schemas.openxmlformats.org/package/2006/relationships"><Relationship Id="rId1" Type="http://schemas.openxmlformats.org/officeDocument/2006/relationships/hyperlink" Target="#Home!A1"/></Relationships>
</file>

<file path=xl/drawings/_rels/drawing51.xml.rels><?xml version="1.0" encoding="UTF-8" standalone="yes"?>
<Relationships xmlns="http://schemas.openxmlformats.org/package/2006/relationships"><Relationship Id="rId1" Type="http://schemas.openxmlformats.org/officeDocument/2006/relationships/hyperlink" Target="#Home!A1"/></Relationships>
</file>

<file path=xl/drawings/_rels/drawing6.xml.rels><?xml version="1.0" encoding="UTF-8" standalone="yes"?>
<Relationships xmlns="http://schemas.openxmlformats.org/package/2006/relationships"><Relationship Id="rId1" Type="http://schemas.openxmlformats.org/officeDocument/2006/relationships/hyperlink" Target="#Home!A1"/></Relationships>
</file>

<file path=xl/drawings/_rels/drawing7.xml.rels><?xml version="1.0" encoding="UTF-8" standalone="yes"?>
<Relationships xmlns="http://schemas.openxmlformats.org/package/2006/relationships"><Relationship Id="rId1" Type="http://schemas.openxmlformats.org/officeDocument/2006/relationships/hyperlink" Target="#Home!A1"/></Relationships>
</file>

<file path=xl/drawings/_rels/drawing8.xml.rels><?xml version="1.0" encoding="UTF-8" standalone="yes"?>
<Relationships xmlns="http://schemas.openxmlformats.org/package/2006/relationships"><Relationship Id="rId1" Type="http://schemas.openxmlformats.org/officeDocument/2006/relationships/hyperlink" Target="#Home!A1"/></Relationships>
</file>

<file path=xl/drawings/_rels/drawing9.xml.rels><?xml version="1.0" encoding="UTF-8" standalone="yes"?>
<Relationships xmlns="http://schemas.openxmlformats.org/package/2006/relationships"><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oneCellAnchor>
    <xdr:from>
      <xdr:col>0</xdr:col>
      <xdr:colOff>105833</xdr:colOff>
      <xdr:row>0</xdr:row>
      <xdr:rowOff>246945</xdr:rowOff>
    </xdr:from>
    <xdr:ext cx="129116667" cy="91303535"/>
    <xdr:pic>
      <xdr:nvPicPr>
        <xdr:cNvPr id="2" name="Sustainability-cover.jpg">
          <a:extLst>
            <a:ext uri="{FF2B5EF4-FFF2-40B4-BE49-F238E27FC236}">
              <a16:creationId xmlns:a16="http://schemas.microsoft.com/office/drawing/2014/main" id="{0E6EF82E-9426-904A-9696-98AB2F770296}"/>
            </a:ext>
          </a:extLst>
        </xdr:cNvPr>
        <xdr:cNvPicPr>
          <a:picLocks noChangeAspect="1"/>
        </xdr:cNvPicPr>
      </xdr:nvPicPr>
      <xdr:blipFill>
        <a:blip xmlns:r="http://schemas.openxmlformats.org/officeDocument/2006/relationships" r:embed="rId1"/>
        <a:srcRect/>
        <a:stretch/>
      </xdr:blipFill>
      <xdr:spPr>
        <a:xfrm>
          <a:off x="105833" y="246945"/>
          <a:ext cx="129116667" cy="9130353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7</xdr:col>
      <xdr:colOff>505649</xdr:colOff>
      <xdr:row>1</xdr:row>
      <xdr:rowOff>23519</xdr:rowOff>
    </xdr:from>
    <xdr:to>
      <xdr:col>8</xdr:col>
      <xdr:colOff>16040</xdr:colOff>
      <xdr:row>2</xdr:row>
      <xdr:rowOff>91457</xdr:rowOff>
    </xdr:to>
    <xdr:sp macro="" textlink="">
      <xdr:nvSpPr>
        <xdr:cNvPr id="4" name="TextBox 1">
          <a:hlinkClick xmlns:r="http://schemas.openxmlformats.org/officeDocument/2006/relationships" r:id="rId1"/>
          <a:extLst>
            <a:ext uri="{FF2B5EF4-FFF2-40B4-BE49-F238E27FC236}">
              <a16:creationId xmlns:a16="http://schemas.microsoft.com/office/drawing/2014/main" id="{3A5806FF-5DF4-FC4A-82F2-B2BB59F53A36}"/>
            </a:ext>
            <a:ext uri="{147F2762-F138-4A5C-976F-8EAC2B608ADB}">
              <a16:predDERef xmlns:a16="http://schemas.microsoft.com/office/drawing/2014/main" pred="{654A3A14-9743-45C9-AD9C-719C331D662D}"/>
            </a:ext>
          </a:extLst>
        </xdr:cNvPr>
        <xdr:cNvSpPr txBox="1"/>
      </xdr:nvSpPr>
      <xdr:spPr>
        <a:xfrm>
          <a:off x="13899445" y="211667"/>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499533</xdr:colOff>
      <xdr:row>1</xdr:row>
      <xdr:rowOff>110066</xdr:rowOff>
    </xdr:from>
    <xdr:to>
      <xdr:col>7</xdr:col>
      <xdr:colOff>15663</xdr:colOff>
      <xdr:row>2</xdr:row>
      <xdr:rowOff>173323</xdr:rowOff>
    </xdr:to>
    <xdr:sp macro="" textlink="">
      <xdr:nvSpPr>
        <xdr:cNvPr id="2" name="TextBox 1">
          <a:hlinkClick xmlns:r="http://schemas.openxmlformats.org/officeDocument/2006/relationships" r:id="rId1"/>
          <a:extLst>
            <a:ext uri="{FF2B5EF4-FFF2-40B4-BE49-F238E27FC236}">
              <a16:creationId xmlns:a16="http://schemas.microsoft.com/office/drawing/2014/main" id="{A32EC433-6572-CC42-B1DA-4FC2F27F3DA1}"/>
            </a:ext>
            <a:ext uri="{147F2762-F138-4A5C-976F-8EAC2B608ADB}">
              <a16:predDERef xmlns:a16="http://schemas.microsoft.com/office/drawing/2014/main" pred="{654A3A14-9743-45C9-AD9C-719C331D662D}"/>
            </a:ext>
          </a:extLst>
        </xdr:cNvPr>
        <xdr:cNvSpPr txBox="1"/>
      </xdr:nvSpPr>
      <xdr:spPr>
        <a:xfrm>
          <a:off x="12606866" y="304799"/>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222250</xdr:colOff>
      <xdr:row>1</xdr:row>
      <xdr:rowOff>15875</xdr:rowOff>
    </xdr:from>
    <xdr:to>
      <xdr:col>6</xdr:col>
      <xdr:colOff>9843</xdr:colOff>
      <xdr:row>2</xdr:row>
      <xdr:rowOff>64316</xdr:rowOff>
    </xdr:to>
    <xdr:sp macro="" textlink="">
      <xdr:nvSpPr>
        <xdr:cNvPr id="3" name="TextBox 1">
          <a:hlinkClick xmlns:r="http://schemas.openxmlformats.org/officeDocument/2006/relationships" r:id="rId1"/>
          <a:extLst>
            <a:ext uri="{FF2B5EF4-FFF2-40B4-BE49-F238E27FC236}">
              <a16:creationId xmlns:a16="http://schemas.microsoft.com/office/drawing/2014/main" id="{3425AECF-2BBC-CB4F-9B1E-A9FE793C84A7}"/>
            </a:ext>
            <a:ext uri="{147F2762-F138-4A5C-976F-8EAC2B608ADB}">
              <a16:predDERef xmlns:a16="http://schemas.microsoft.com/office/drawing/2014/main" pred="{654A3A14-9743-45C9-AD9C-719C331D662D}"/>
            </a:ext>
          </a:extLst>
        </xdr:cNvPr>
        <xdr:cNvSpPr txBox="1"/>
      </xdr:nvSpPr>
      <xdr:spPr>
        <a:xfrm>
          <a:off x="12652375" y="206375"/>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4</xdr:row>
      <xdr:rowOff>135468</xdr:rowOff>
    </xdr:from>
    <xdr:to>
      <xdr:col>3</xdr:col>
      <xdr:colOff>296333</xdr:colOff>
      <xdr:row>5</xdr:row>
      <xdr:rowOff>181288</xdr:rowOff>
    </xdr:to>
    <xdr:sp macro="" textlink="">
      <xdr:nvSpPr>
        <xdr:cNvPr id="2" name="Rectangle: Rounded Corners 2">
          <a:extLst>
            <a:ext uri="{FF2B5EF4-FFF2-40B4-BE49-F238E27FC236}">
              <a16:creationId xmlns:a16="http://schemas.microsoft.com/office/drawing/2014/main" id="{A3FBA50C-A6B3-6742-A953-E4D196C82EE2}"/>
            </a:ext>
          </a:extLst>
        </xdr:cNvPr>
        <xdr:cNvSpPr/>
      </xdr:nvSpPr>
      <xdr:spPr>
        <a:xfrm>
          <a:off x="533400" y="897468"/>
          <a:ext cx="6630458" cy="236320"/>
        </a:xfrm>
        <a:prstGeom prst="roundRect">
          <a:avLst>
            <a:gd name="adj" fmla="val 31301"/>
          </a:avLst>
        </a:prstGeom>
        <a:solidFill>
          <a:srgbClr val="7C716B"/>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tIns="72000" bIns="72000" rtlCol="0" anchor="ctr" anchorCtr="0"/>
        <a:lstStyle/>
        <a:p>
          <a:pPr algn="l"/>
          <a:r>
            <a:rPr lang="en-AU" sz="1100" b="0"/>
            <a:t>Communities</a:t>
          </a:r>
        </a:p>
      </xdr:txBody>
    </xdr:sp>
    <xdr:clientData/>
  </xdr:twoCellAnchor>
  <xdr:twoCellAnchor editAs="oneCell">
    <xdr:from>
      <xdr:col>2</xdr:col>
      <xdr:colOff>1557867</xdr:colOff>
      <xdr:row>0</xdr:row>
      <xdr:rowOff>127000</xdr:rowOff>
    </xdr:from>
    <xdr:to>
      <xdr:col>3</xdr:col>
      <xdr:colOff>275167</xdr:colOff>
      <xdr:row>1</xdr:row>
      <xdr:rowOff>181685</xdr:rowOff>
    </xdr:to>
    <xdr:sp macro="" textlink="">
      <xdr:nvSpPr>
        <xdr:cNvPr id="4" name="TextBox 1">
          <a:hlinkClick xmlns:r="http://schemas.openxmlformats.org/officeDocument/2006/relationships" r:id="rId1"/>
          <a:extLst>
            <a:ext uri="{FF2B5EF4-FFF2-40B4-BE49-F238E27FC236}">
              <a16:creationId xmlns:a16="http://schemas.microsoft.com/office/drawing/2014/main" id="{B7D7642A-F176-1048-B64C-4A5A53D42813}"/>
            </a:ext>
            <a:ext uri="{147F2762-F138-4A5C-976F-8EAC2B608ADB}">
              <a16:predDERef xmlns:a16="http://schemas.microsoft.com/office/drawing/2014/main" pred="{654A3A14-9743-45C9-AD9C-719C331D662D}"/>
            </a:ext>
          </a:extLst>
        </xdr:cNvPr>
        <xdr:cNvSpPr txBox="1"/>
      </xdr:nvSpPr>
      <xdr:spPr>
        <a:xfrm>
          <a:off x="6807200" y="127000"/>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487680</xdr:colOff>
      <xdr:row>1</xdr:row>
      <xdr:rowOff>0</xdr:rowOff>
    </xdr:from>
    <xdr:to>
      <xdr:col>7</xdr:col>
      <xdr:colOff>0</xdr:colOff>
      <xdr:row>2</xdr:row>
      <xdr:rowOff>55426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B7E5C7E2-1D80-EC45-B37D-A0D495533B91}"/>
            </a:ext>
            <a:ext uri="{147F2762-F138-4A5C-976F-8EAC2B608ADB}">
              <a16:predDERef xmlns:a16="http://schemas.microsoft.com/office/drawing/2014/main" pred="{654A3A14-9743-45C9-AD9C-719C331D662D}"/>
            </a:ext>
          </a:extLst>
        </xdr:cNvPr>
        <xdr:cNvSpPr txBox="1"/>
      </xdr:nvSpPr>
      <xdr:spPr>
        <a:xfrm>
          <a:off x="12608560" y="193040"/>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479778</xdr:colOff>
      <xdr:row>1</xdr:row>
      <xdr:rowOff>37630</xdr:rowOff>
    </xdr:from>
    <xdr:to>
      <xdr:col>7</xdr:col>
      <xdr:colOff>1411</xdr:colOff>
      <xdr:row>2</xdr:row>
      <xdr:rowOff>112952</xdr:rowOff>
    </xdr:to>
    <xdr:sp macro="" textlink="">
      <xdr:nvSpPr>
        <xdr:cNvPr id="2" name="TextBox 1">
          <a:hlinkClick xmlns:r="http://schemas.openxmlformats.org/officeDocument/2006/relationships" r:id="rId1"/>
          <a:extLst>
            <a:ext uri="{FF2B5EF4-FFF2-40B4-BE49-F238E27FC236}">
              <a16:creationId xmlns:a16="http://schemas.microsoft.com/office/drawing/2014/main" id="{E5A6E95B-0A82-7A4E-8DD5-2C12899F5341}"/>
            </a:ext>
            <a:ext uri="{147F2762-F138-4A5C-976F-8EAC2B608ADB}">
              <a16:predDERef xmlns:a16="http://schemas.microsoft.com/office/drawing/2014/main" pred="{654A3A14-9743-45C9-AD9C-719C331D662D}"/>
            </a:ext>
          </a:extLst>
        </xdr:cNvPr>
        <xdr:cNvSpPr txBox="1"/>
      </xdr:nvSpPr>
      <xdr:spPr>
        <a:xfrm>
          <a:off x="12596519" y="206963"/>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1270000</xdr:colOff>
      <xdr:row>1</xdr:row>
      <xdr:rowOff>13369</xdr:rowOff>
    </xdr:from>
    <xdr:to>
      <xdr:col>3</xdr:col>
      <xdr:colOff>7937</xdr:colOff>
      <xdr:row>2</xdr:row>
      <xdr:rowOff>68945</xdr:rowOff>
    </xdr:to>
    <xdr:sp macro="" textlink="">
      <xdr:nvSpPr>
        <xdr:cNvPr id="2" name="TextBox 1">
          <a:hlinkClick xmlns:r="http://schemas.openxmlformats.org/officeDocument/2006/relationships" r:id="rId1"/>
          <a:extLst>
            <a:ext uri="{FF2B5EF4-FFF2-40B4-BE49-F238E27FC236}">
              <a16:creationId xmlns:a16="http://schemas.microsoft.com/office/drawing/2014/main" id="{E7A87286-3EAF-9749-B7E4-618B6E2F0761}"/>
            </a:ext>
            <a:ext uri="{147F2762-F138-4A5C-976F-8EAC2B608ADB}">
              <a16:predDERef xmlns:a16="http://schemas.microsoft.com/office/drawing/2014/main" pred="{654A3A14-9743-45C9-AD9C-719C331D662D}"/>
            </a:ext>
          </a:extLst>
        </xdr:cNvPr>
        <xdr:cNvSpPr txBox="1"/>
      </xdr:nvSpPr>
      <xdr:spPr>
        <a:xfrm>
          <a:off x="7472947" y="207211"/>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twoCellAnchor>
    <xdr:from>
      <xdr:col>0</xdr:col>
      <xdr:colOff>548105</xdr:colOff>
      <xdr:row>5</xdr:row>
      <xdr:rowOff>126999</xdr:rowOff>
    </xdr:from>
    <xdr:to>
      <xdr:col>3</xdr:col>
      <xdr:colOff>6684</xdr:colOff>
      <xdr:row>6</xdr:row>
      <xdr:rowOff>173711</xdr:rowOff>
    </xdr:to>
    <xdr:sp macro="" textlink="">
      <xdr:nvSpPr>
        <xdr:cNvPr id="4" name="Rectangle: Rounded Corners 2">
          <a:extLst>
            <a:ext uri="{FF2B5EF4-FFF2-40B4-BE49-F238E27FC236}">
              <a16:creationId xmlns:a16="http://schemas.microsoft.com/office/drawing/2014/main" id="{9557D245-FA66-F643-AD85-7A1DE6A22504}"/>
            </a:ext>
          </a:extLst>
        </xdr:cNvPr>
        <xdr:cNvSpPr/>
      </xdr:nvSpPr>
      <xdr:spPr>
        <a:xfrm>
          <a:off x="548105" y="1096210"/>
          <a:ext cx="7747000" cy="240554"/>
        </a:xfrm>
        <a:prstGeom prst="roundRect">
          <a:avLst>
            <a:gd name="adj" fmla="val 31301"/>
          </a:avLst>
        </a:prstGeom>
        <a:solidFill>
          <a:srgbClr val="7C716B"/>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tIns="72000" bIns="72000" rtlCol="0" anchor="ctr" anchorCtr="0"/>
        <a:lstStyle/>
        <a:p>
          <a:pPr algn="l"/>
          <a:r>
            <a:rPr lang="en-AU" sz="1100" b="0"/>
            <a:t>Climate change</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450126</xdr:colOff>
      <xdr:row>1</xdr:row>
      <xdr:rowOff>24114</xdr:rowOff>
    </xdr:from>
    <xdr:to>
      <xdr:col>6</xdr:col>
      <xdr:colOff>1130211</xdr:colOff>
      <xdr:row>2</xdr:row>
      <xdr:rowOff>92352</xdr:rowOff>
    </xdr:to>
    <xdr:sp macro="" textlink="">
      <xdr:nvSpPr>
        <xdr:cNvPr id="2" name="TextBox 1">
          <a:hlinkClick xmlns:r="http://schemas.openxmlformats.org/officeDocument/2006/relationships" r:id="rId1"/>
          <a:extLst>
            <a:ext uri="{FF2B5EF4-FFF2-40B4-BE49-F238E27FC236}">
              <a16:creationId xmlns:a16="http://schemas.microsoft.com/office/drawing/2014/main" id="{35D2EACF-28F0-BA45-BD95-EBA1C8C5846E}"/>
            </a:ext>
            <a:ext uri="{147F2762-F138-4A5C-976F-8EAC2B608ADB}">
              <a16:predDERef xmlns:a16="http://schemas.microsoft.com/office/drawing/2014/main" pred="{654A3A14-9743-45C9-AD9C-719C331D662D}"/>
            </a:ext>
          </a:extLst>
        </xdr:cNvPr>
        <xdr:cNvSpPr txBox="1"/>
      </xdr:nvSpPr>
      <xdr:spPr>
        <a:xfrm>
          <a:off x="12547278" y="192911"/>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465667</xdr:colOff>
      <xdr:row>1</xdr:row>
      <xdr:rowOff>84668</xdr:rowOff>
    </xdr:from>
    <xdr:to>
      <xdr:col>8</xdr:col>
      <xdr:colOff>847</xdr:colOff>
      <xdr:row>3</xdr:row>
      <xdr:rowOff>3108</xdr:rowOff>
    </xdr:to>
    <xdr:sp macro="" textlink="">
      <xdr:nvSpPr>
        <xdr:cNvPr id="2" name="TextBox 1">
          <a:hlinkClick xmlns:r="http://schemas.openxmlformats.org/officeDocument/2006/relationships" r:id="rId1"/>
          <a:extLst>
            <a:ext uri="{FF2B5EF4-FFF2-40B4-BE49-F238E27FC236}">
              <a16:creationId xmlns:a16="http://schemas.microsoft.com/office/drawing/2014/main" id="{2EC04738-3506-7F4B-89E0-EE221A4C57EF}"/>
            </a:ext>
            <a:ext uri="{147F2762-F138-4A5C-976F-8EAC2B608ADB}">
              <a16:predDERef xmlns:a16="http://schemas.microsoft.com/office/drawing/2014/main" pred="{654A3A14-9743-45C9-AD9C-719C331D662D}"/>
            </a:ext>
          </a:extLst>
        </xdr:cNvPr>
        <xdr:cNvSpPr txBox="1"/>
      </xdr:nvSpPr>
      <xdr:spPr>
        <a:xfrm>
          <a:off x="14808200" y="254001"/>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1300778</xdr:colOff>
      <xdr:row>0</xdr:row>
      <xdr:rowOff>166575</xdr:rowOff>
    </xdr:from>
    <xdr:to>
      <xdr:col>4</xdr:col>
      <xdr:colOff>7395</xdr:colOff>
      <xdr:row>2</xdr:row>
      <xdr:rowOff>73916</xdr:rowOff>
    </xdr:to>
    <xdr:sp macro="" textlink="">
      <xdr:nvSpPr>
        <xdr:cNvPr id="2" name="TextBox 1">
          <a:hlinkClick xmlns:r="http://schemas.openxmlformats.org/officeDocument/2006/relationships" r:id="rId1"/>
          <a:extLst>
            <a:ext uri="{FF2B5EF4-FFF2-40B4-BE49-F238E27FC236}">
              <a16:creationId xmlns:a16="http://schemas.microsoft.com/office/drawing/2014/main" id="{3360FFD0-C2C1-4640-AA70-4BBAEC9B86CD}"/>
            </a:ext>
            <a:ext uri="{147F2762-F138-4A5C-976F-8EAC2B608ADB}">
              <a16:predDERef xmlns:a16="http://schemas.microsoft.com/office/drawing/2014/main" pred="{654A3A14-9743-45C9-AD9C-719C331D662D}"/>
            </a:ext>
          </a:extLst>
        </xdr:cNvPr>
        <xdr:cNvSpPr txBox="1"/>
      </xdr:nvSpPr>
      <xdr:spPr>
        <a:xfrm>
          <a:off x="7127837" y="166575"/>
          <a:ext cx="770087" cy="232312"/>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693713</xdr:colOff>
      <xdr:row>2</xdr:row>
      <xdr:rowOff>145790</xdr:rowOff>
    </xdr:from>
    <xdr:to>
      <xdr:col>9</xdr:col>
      <xdr:colOff>716610</xdr:colOff>
      <xdr:row>14</xdr:row>
      <xdr:rowOff>145791</xdr:rowOff>
    </xdr:to>
    <xdr:sp macro="" textlink="">
      <xdr:nvSpPr>
        <xdr:cNvPr id="20" name="TextBox 10">
          <a:extLst>
            <a:ext uri="{FF2B5EF4-FFF2-40B4-BE49-F238E27FC236}">
              <a16:creationId xmlns:a16="http://schemas.microsoft.com/office/drawing/2014/main" id="{8CE90D3E-3132-43B3-A9CB-902A3BF4939B}"/>
            </a:ext>
          </a:extLst>
        </xdr:cNvPr>
        <xdr:cNvSpPr txBox="1"/>
      </xdr:nvSpPr>
      <xdr:spPr>
        <a:xfrm>
          <a:off x="693713" y="534566"/>
          <a:ext cx="8158025" cy="7338138"/>
        </a:xfrm>
        <a:prstGeom prst="rect">
          <a:avLst/>
        </a:prstGeom>
        <a:noFill/>
        <a:ln w="9525" cmpd="sng">
          <a:noFill/>
        </a:ln>
        <a:effectLst/>
      </xdr:spPr>
      <xdr:txBody>
        <a:bodyPr vertOverflow="clip" horzOverflow="clip" wrap="square" lIns="0" tIns="10800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12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2025 Sustainability Fact Book</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2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This Sustainability Fact Book outlines our key non-financial performance information for financial year 2025. It accompanies our 2025 sustainability disclosures and forms part of our reporting suite.</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a:t>
          </a: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Our approach</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The Sustainability Committee helps the Board oversee strategies designed to manage social and environmental risks, including management processes and standards, and comply with social and environmental responsibilities and commitments. The Committee reviews the effectiveness of management policies and procedures relating to safety, health, relationships with neighbouring communities, environment, human rights, land access and sustainable development. For more about our Sustainability Committee, including the Terms of Reference, see the Governance section of our Annual Report.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We complete a sustainability materiality assessment every year, to ensure we are publicly reporting on topics that matter most to our stakeholders and to our business. In simple terms, a sustainability materiality assessment records the threshold at which an issue or topic becomes important enough to be reported on externally. This considers impacts and risks and level of perceived importance to stakeholders. Not all sustainability-related topics have the same risk profile, which the assessment reflects.</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In our </a:t>
          </a:r>
          <a:r>
            <a:rPr kumimoji="0" lang="en-CA" sz="800" b="0" i="1"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2025 Annual Report</a:t>
          </a: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we report on our strategy and performance in the year, with a particular focus on the areas we know are of most interest to our stakeholders. This </a:t>
          </a:r>
          <a:r>
            <a:rPr kumimoji="0" lang="en-CA" sz="800" b="0" i="1"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Sustainability Fact Book </a:t>
          </a: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contains our 2025 and historical performance data (up to 5 years), and our Global Reporting Initiative (GRI) Index. Our more detailed approach to sustainability, including our strategy, approach to key topics, performance against targets (including interactive charts) and downloadable data, policies and standards can be found in the sustainability pages of riotinto.com.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Since 2020, we have engaged an independent external assurance organisation, KPMG, to provide the Directors of Rio Tinto with assurance on selected sustainability subject areas. KPMG’s assurance statement satisfies the requirements of subject matters 1 to 4 of the ICMM assurance procedure. See </a:t>
          </a:r>
          <a:r>
            <a:rPr kumimoji="0" lang="en-CA"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pages 326-335</a:t>
          </a:r>
          <a:r>
            <a:rPr kumimoji="0" lang="en-CA"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 </a:t>
          </a:r>
          <a:r>
            <a:rPr kumimoji="0" lang="en-CA"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of </a:t>
          </a: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our Annual Report for more information on our external auditors' independent assurance.</a:t>
          </a: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a:t>
          </a: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Reporting period</a:t>
          </a:r>
          <a:endParaRPr kumimoji="0" lang="en-AU" sz="10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This </a:t>
          </a:r>
          <a:r>
            <a:rPr kumimoji="0" lang="en-AU" sz="800" b="0" i="1"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2025 Sustainability Fact Book </a:t>
          </a: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has been prepared based on Rio Tinto's financial reporting year (1 January to 31 December), unless otherwise stated.</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a:t>
          </a: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Notes on data</a:t>
          </a:r>
          <a:endParaRPr kumimoji="0" lang="en-AU" sz="10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The data presented in this </a:t>
          </a:r>
          <a:r>
            <a:rPr kumimoji="0" lang="en-AU" sz="800" b="0" i="1"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Sustainability Fact Book </a:t>
          </a: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relates to calendar years. Unless stated otherwise, parameters are reported for all managed operations without adjustment for equity interests. Where possible, we include data for operations acquired before 1 October of the reporting period. Divested operations are included in data collection processes up until the transfer of management control.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Our reporting aligns with the GRI standards and other select reporting frameworks. Our reporting also reflects the 10 principles of the ICMM and the mandatory requirements in the ICMM position statements. For more information about our data definitions, please consult the sustainability section of our Annual Report or the sustainability pages of riotinto.com.</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We report performance data and metrics at a Rio Tinto Group level, unless otherwise stated. In Australia, with respect to the boundary for reporting of relevant Scope 1 and 2 greenhouse gas (GHG) emissions, our organisational boundary meets the requirements of the National Greenhouse and Energy Reporting Act 2007 (NGER Act).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Prior year statements</a:t>
          </a:r>
          <a:endParaRPr kumimoji="0" lang="en-AU" sz="10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Where relevant, prior period figures are restated when more accurate data becomes available or when there have been material changes to the methodologies for data calculation and estimation.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Reporting of greenhouse gas (GHG) emissions</a:t>
          </a:r>
          <a:endParaRPr kumimoji="0" lang="en-AU" sz="10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All GHG emissions figures reported as part of the Rio Tinto Group’s environmental performance are in tonnes of carbon dioxide equivalents (t CO</a:t>
          </a:r>
          <a:r>
            <a:rPr kumimoji="0" lang="en-AU" sz="800" b="0" i="0" u="none" strike="noStrike" kern="0" cap="none" spc="0" normalizeH="0" baseline="-25000" noProof="0">
              <a:ln>
                <a:noFill/>
              </a:ln>
              <a:solidFill>
                <a:srgbClr val="2E2D2C"/>
              </a:solidFill>
              <a:effectLst/>
              <a:uLnTx/>
              <a:uFillTx/>
              <a:latin typeface="Arial" panose="020B0604020202020204" pitchFamily="34" charset="0"/>
              <a:ea typeface="+mn-ea"/>
              <a:cs typeface="Arial" panose="020B0604020202020204" pitchFamily="34" charset="0"/>
            </a:rPr>
            <a:t>2</a:t>
          </a: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e) and include the main GHGs covered in the Kyoto Protocol – carbon dioxide (CO</a:t>
          </a:r>
          <a:r>
            <a:rPr kumimoji="0" lang="en-AU" sz="800" b="0" i="0" u="none" strike="noStrike" kern="0" cap="none" spc="0" normalizeH="0" baseline="-25000" noProof="0">
              <a:ln>
                <a:noFill/>
              </a:ln>
              <a:solidFill>
                <a:srgbClr val="2E2D2C"/>
              </a:solidFill>
              <a:effectLst/>
              <a:uLnTx/>
              <a:uFillTx/>
              <a:latin typeface="Arial" panose="020B0604020202020204" pitchFamily="34" charset="0"/>
              <a:ea typeface="+mn-ea"/>
              <a:cs typeface="Arial" panose="020B0604020202020204" pitchFamily="34" charset="0"/>
            </a:rPr>
            <a:t>2</a:t>
          </a: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methane (CH</a:t>
          </a:r>
          <a:r>
            <a:rPr kumimoji="0" lang="en-AU" sz="800" b="0" i="0" u="none" strike="noStrike" kern="0" cap="none" spc="0" normalizeH="0" baseline="-25000" noProof="0">
              <a:ln>
                <a:noFill/>
              </a:ln>
              <a:solidFill>
                <a:srgbClr val="2E2D2C"/>
              </a:solidFill>
              <a:effectLst/>
              <a:uLnTx/>
              <a:uFillTx/>
              <a:latin typeface="Arial" panose="020B0604020202020204" pitchFamily="34" charset="0"/>
              <a:ea typeface="+mn-ea"/>
              <a:cs typeface="Arial" panose="020B0604020202020204" pitchFamily="34" charset="0"/>
            </a:rPr>
            <a:t>4</a:t>
          </a: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and nitrous oxide (N</a:t>
          </a:r>
          <a:r>
            <a:rPr kumimoji="0" lang="en-AU" sz="800" b="0" i="0" u="none" strike="noStrike" kern="0" cap="none" spc="0" normalizeH="0" baseline="-25000" noProof="0">
              <a:ln>
                <a:noFill/>
              </a:ln>
              <a:solidFill>
                <a:srgbClr val="2E2D2C"/>
              </a:solidFill>
              <a:effectLst/>
              <a:uLnTx/>
              <a:uFillTx/>
              <a:latin typeface="Arial" panose="020B0604020202020204" pitchFamily="34" charset="0"/>
              <a:ea typeface="+mn-ea"/>
              <a:cs typeface="Arial" panose="020B0604020202020204" pitchFamily="34" charset="0"/>
            </a:rPr>
            <a:t>2</a:t>
          </a: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O), perfluorocarbons (PFCs) and hydrofluorocarbons (HFCs), and sulphur hexafluoride (SF</a:t>
          </a:r>
          <a:r>
            <a:rPr kumimoji="0" lang="en-AU" sz="800" b="0" i="0" u="none" strike="noStrike" kern="0" cap="none" spc="0" normalizeH="0" baseline="-25000" noProof="0">
              <a:ln>
                <a:noFill/>
              </a:ln>
              <a:solidFill>
                <a:srgbClr val="2E2D2C"/>
              </a:solidFill>
              <a:effectLst/>
              <a:uLnTx/>
              <a:uFillTx/>
              <a:latin typeface="Arial" panose="020B0604020202020204" pitchFamily="34" charset="0"/>
              <a:ea typeface="+mn-ea"/>
              <a:cs typeface="Arial" panose="020B0604020202020204" pitchFamily="34" charset="0"/>
            </a:rPr>
            <a:t>6</a:t>
          </a:r>
          <a:r>
            <a:rPr kumimoji="0" lang="en-AU"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as relevant. </a:t>
          </a: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0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Forward-looking statements</a:t>
          </a:r>
          <a:endParaRPr kumimoji="0" lang="en-AU" sz="10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The sustainability section of the </a:t>
          </a:r>
          <a:r>
            <a:rPr kumimoji="0" lang="en-CA" sz="800" b="0" i="1"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Annual Report </a:t>
          </a: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and this </a:t>
          </a:r>
          <a:r>
            <a:rPr kumimoji="0" lang="en-CA" sz="800" b="0" i="1"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2025 Sustainability Fact Book </a:t>
          </a: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contain certain forward-looking statements. For information relating to forward-looking statements please refer to </a:t>
          </a:r>
          <a:r>
            <a:rPr kumimoji="0" lang="en-CA"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page 342 of </a:t>
          </a: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the </a:t>
          </a:r>
          <a:r>
            <a:rPr kumimoji="0" lang="en-CA" sz="800" b="0" i="1"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Annual Report</a:t>
          </a:r>
          <a:r>
            <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800" b="0"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1" i="0" u="none" strike="noStrike" kern="0" cap="none" spc="0" normalizeH="0" baseline="0" noProof="0">
              <a:ln>
                <a:noFill/>
              </a:ln>
              <a:solidFill>
                <a:srgbClr val="2E2D2C"/>
              </a:solidFill>
              <a:effectLst/>
              <a:uLnTx/>
              <a:uFillTx/>
              <a:latin typeface="Arial" panose="020B0604020202020204" pitchFamily="34" charset="0"/>
              <a:ea typeface="+mn-ea"/>
              <a:cs typeface="Arial" panose="020B0604020202020204" pitchFamily="34" charset="0"/>
            </a:rPr>
            <a:t>Rio Tinto Limited and Rio Tinto plc </a:t>
          </a:r>
        </a:p>
      </xdr:txBody>
    </xdr:sp>
    <xdr:clientData/>
  </xdr:twoCellAnchor>
  <xdr:twoCellAnchor editAs="oneCell">
    <xdr:from>
      <xdr:col>0</xdr:col>
      <xdr:colOff>670638</xdr:colOff>
      <xdr:row>0</xdr:row>
      <xdr:rowOff>174949</xdr:rowOff>
    </xdr:from>
    <xdr:to>
      <xdr:col>1</xdr:col>
      <xdr:colOff>901117</xdr:colOff>
      <xdr:row>3</xdr:row>
      <xdr:rowOff>21382</xdr:rowOff>
    </xdr:to>
    <xdr:pic>
      <xdr:nvPicPr>
        <xdr:cNvPr id="10" name="Picture 2">
          <a:extLst>
            <a:ext uri="{FF2B5EF4-FFF2-40B4-BE49-F238E27FC236}">
              <a16:creationId xmlns:a16="http://schemas.microsoft.com/office/drawing/2014/main" id="{B46E53CF-36E4-43EC-B101-BC061CDB67C7}"/>
            </a:ext>
          </a:extLst>
        </xdr:cNvPr>
        <xdr:cNvPicPr>
          <a:picLocks noChangeAspect="1"/>
        </xdr:cNvPicPr>
      </xdr:nvPicPr>
      <xdr:blipFill rotWithShape="1">
        <a:blip xmlns:r="http://schemas.openxmlformats.org/officeDocument/2006/relationships" r:embed="rId1"/>
        <a:srcRect l="10366"/>
        <a:stretch>
          <a:fillRect/>
        </a:stretch>
      </xdr:blipFill>
      <xdr:spPr>
        <a:xfrm>
          <a:off x="670638" y="174949"/>
          <a:ext cx="1205204" cy="4179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6</xdr:col>
      <xdr:colOff>444964</xdr:colOff>
      <xdr:row>1</xdr:row>
      <xdr:rowOff>37081</xdr:rowOff>
    </xdr:from>
    <xdr:to>
      <xdr:col>7</xdr:col>
      <xdr:colOff>19120</xdr:colOff>
      <xdr:row>2</xdr:row>
      <xdr:rowOff>114875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6B7C09B7-656C-0B44-86F4-185F7DA3736D}"/>
            </a:ext>
            <a:ext uri="{147F2762-F138-4A5C-976F-8EAC2B608ADB}">
              <a16:predDERef xmlns:a16="http://schemas.microsoft.com/office/drawing/2014/main" pred="{654A3A14-9743-45C9-AD9C-719C331D662D}"/>
            </a:ext>
          </a:extLst>
        </xdr:cNvPr>
        <xdr:cNvSpPr txBox="1"/>
      </xdr:nvSpPr>
      <xdr:spPr>
        <a:xfrm>
          <a:off x="12180876" y="203942"/>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1280160</xdr:colOff>
      <xdr:row>1</xdr:row>
      <xdr:rowOff>30480</xdr:rowOff>
    </xdr:from>
    <xdr:to>
      <xdr:col>5</xdr:col>
      <xdr:colOff>1905</xdr:colOff>
      <xdr:row>2</xdr:row>
      <xdr:rowOff>112576</xdr:rowOff>
    </xdr:to>
    <xdr:sp macro="" textlink="">
      <xdr:nvSpPr>
        <xdr:cNvPr id="2" name="TextBox 1">
          <a:hlinkClick xmlns:r="http://schemas.openxmlformats.org/officeDocument/2006/relationships" r:id="rId1"/>
          <a:extLst>
            <a:ext uri="{FF2B5EF4-FFF2-40B4-BE49-F238E27FC236}">
              <a16:creationId xmlns:a16="http://schemas.microsoft.com/office/drawing/2014/main" id="{6DE5B384-E7B4-864F-9E6E-8F6426CBA689}"/>
            </a:ext>
            <a:ext uri="{147F2762-F138-4A5C-976F-8EAC2B608ADB}">
              <a16:predDERef xmlns:a16="http://schemas.microsoft.com/office/drawing/2014/main" pred="{654A3A14-9743-45C9-AD9C-719C331D662D}"/>
            </a:ext>
          </a:extLst>
        </xdr:cNvPr>
        <xdr:cNvSpPr txBox="1"/>
      </xdr:nvSpPr>
      <xdr:spPr>
        <a:xfrm>
          <a:off x="11419840" y="193040"/>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9</xdr:col>
      <xdr:colOff>558031</xdr:colOff>
      <xdr:row>1</xdr:row>
      <xdr:rowOff>38484</xdr:rowOff>
    </xdr:from>
    <xdr:to>
      <xdr:col>9</xdr:col>
      <xdr:colOff>1198111</xdr:colOff>
      <xdr:row>2</xdr:row>
      <xdr:rowOff>134820</xdr:rowOff>
    </xdr:to>
    <xdr:sp macro="" textlink="">
      <xdr:nvSpPr>
        <xdr:cNvPr id="2" name="TextBox 1">
          <a:hlinkClick xmlns:r="http://schemas.openxmlformats.org/officeDocument/2006/relationships" r:id="rId1"/>
          <a:extLst>
            <a:ext uri="{FF2B5EF4-FFF2-40B4-BE49-F238E27FC236}">
              <a16:creationId xmlns:a16="http://schemas.microsoft.com/office/drawing/2014/main" id="{E8A62489-8EEA-5B40-BAB5-74910FECACDE}"/>
            </a:ext>
            <a:ext uri="{147F2762-F138-4A5C-976F-8EAC2B608ADB}">
              <a16:predDERef xmlns:a16="http://schemas.microsoft.com/office/drawing/2014/main" pred="{654A3A14-9743-45C9-AD9C-719C331D662D}"/>
            </a:ext>
          </a:extLst>
        </xdr:cNvPr>
        <xdr:cNvSpPr txBox="1"/>
      </xdr:nvSpPr>
      <xdr:spPr>
        <a:xfrm>
          <a:off x="11988031" y="202045"/>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528394</xdr:colOff>
      <xdr:row>4</xdr:row>
      <xdr:rowOff>129781</xdr:rowOff>
    </xdr:from>
    <xdr:to>
      <xdr:col>3</xdr:col>
      <xdr:colOff>27811</xdr:colOff>
      <xdr:row>5</xdr:row>
      <xdr:rowOff>175663</xdr:rowOff>
    </xdr:to>
    <xdr:sp macro="" textlink="">
      <xdr:nvSpPr>
        <xdr:cNvPr id="3" name="Rectangle: Rounded Corners 2">
          <a:extLst>
            <a:ext uri="{FF2B5EF4-FFF2-40B4-BE49-F238E27FC236}">
              <a16:creationId xmlns:a16="http://schemas.microsoft.com/office/drawing/2014/main" id="{2BD906F0-A29A-804F-ADF2-1CE8F7319ABF}"/>
            </a:ext>
          </a:extLst>
        </xdr:cNvPr>
        <xdr:cNvSpPr/>
      </xdr:nvSpPr>
      <xdr:spPr>
        <a:xfrm>
          <a:off x="528394" y="825036"/>
          <a:ext cx="10419563" cy="240554"/>
        </a:xfrm>
        <a:prstGeom prst="roundRect">
          <a:avLst>
            <a:gd name="adj" fmla="val 31301"/>
          </a:avLst>
        </a:prstGeom>
        <a:solidFill>
          <a:srgbClr val="7C716B"/>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tIns="72000" bIns="72000" rtlCol="0" anchor="ctr" anchorCtr="0"/>
        <a:lstStyle/>
        <a:p>
          <a:pPr algn="l"/>
          <a:r>
            <a:rPr lang="en-AU" sz="1100" b="0"/>
            <a:t>Environment</a:t>
          </a:r>
        </a:p>
      </xdr:txBody>
    </xdr:sp>
    <xdr:clientData/>
  </xdr:twoCellAnchor>
  <xdr:twoCellAnchor editAs="oneCell">
    <xdr:from>
      <xdr:col>2</xdr:col>
      <xdr:colOff>1476375</xdr:colOff>
      <xdr:row>1</xdr:row>
      <xdr:rowOff>0</xdr:rowOff>
    </xdr:from>
    <xdr:to>
      <xdr:col>3</xdr:col>
      <xdr:colOff>212</xdr:colOff>
      <xdr:row>2</xdr:row>
      <xdr:rowOff>75570</xdr:rowOff>
    </xdr:to>
    <xdr:sp macro="" textlink="">
      <xdr:nvSpPr>
        <xdr:cNvPr id="4" name="TextBox 1">
          <a:hlinkClick xmlns:r="http://schemas.openxmlformats.org/officeDocument/2006/relationships" r:id="rId1"/>
          <a:extLst>
            <a:ext uri="{FF2B5EF4-FFF2-40B4-BE49-F238E27FC236}">
              <a16:creationId xmlns:a16="http://schemas.microsoft.com/office/drawing/2014/main" id="{B955BBB3-060F-4E83-B9FF-DA0542DCA067}"/>
            </a:ext>
            <a:ext uri="{147F2762-F138-4A5C-976F-8EAC2B608ADB}">
              <a16:predDERef xmlns:a16="http://schemas.microsoft.com/office/drawing/2014/main" pred="{654A3A14-9743-45C9-AD9C-719C331D662D}"/>
            </a:ext>
          </a:extLst>
        </xdr:cNvPr>
        <xdr:cNvSpPr txBox="1"/>
      </xdr:nvSpPr>
      <xdr:spPr>
        <a:xfrm>
          <a:off x="9544050" y="171450"/>
          <a:ext cx="676487" cy="237495"/>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7</xdr:col>
      <xdr:colOff>492125</xdr:colOff>
      <xdr:row>1</xdr:row>
      <xdr:rowOff>47625</xdr:rowOff>
    </xdr:from>
    <xdr:to>
      <xdr:col>8</xdr:col>
      <xdr:colOff>700</xdr:colOff>
      <xdr:row>2</xdr:row>
      <xdr:rowOff>133531</xdr:rowOff>
    </xdr:to>
    <xdr:sp macro="" textlink="">
      <xdr:nvSpPr>
        <xdr:cNvPr id="2" name="TextBox 1">
          <a:hlinkClick xmlns:r="http://schemas.openxmlformats.org/officeDocument/2006/relationships" r:id="rId1"/>
          <a:extLst>
            <a:ext uri="{FF2B5EF4-FFF2-40B4-BE49-F238E27FC236}">
              <a16:creationId xmlns:a16="http://schemas.microsoft.com/office/drawing/2014/main" id="{1D4DAD81-BA25-624F-B081-1C67596F225A}"/>
            </a:ext>
            <a:ext uri="{147F2762-F138-4A5C-976F-8EAC2B608ADB}">
              <a16:predDERef xmlns:a16="http://schemas.microsoft.com/office/drawing/2014/main" pred="{654A3A14-9743-45C9-AD9C-719C331D662D}"/>
            </a:ext>
          </a:extLst>
        </xdr:cNvPr>
        <xdr:cNvSpPr txBox="1"/>
      </xdr:nvSpPr>
      <xdr:spPr>
        <a:xfrm>
          <a:off x="14144625" y="206375"/>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8</xdr:col>
      <xdr:colOff>462714</xdr:colOff>
      <xdr:row>1</xdr:row>
      <xdr:rowOff>59070</xdr:rowOff>
    </xdr:from>
    <xdr:to>
      <xdr:col>9</xdr:col>
      <xdr:colOff>700</xdr:colOff>
      <xdr:row>2</xdr:row>
      <xdr:rowOff>132551</xdr:rowOff>
    </xdr:to>
    <xdr:sp macro="" textlink="">
      <xdr:nvSpPr>
        <xdr:cNvPr id="2" name="TextBox 1">
          <a:hlinkClick xmlns:r="http://schemas.openxmlformats.org/officeDocument/2006/relationships" r:id="rId1"/>
          <a:extLst>
            <a:ext uri="{FF2B5EF4-FFF2-40B4-BE49-F238E27FC236}">
              <a16:creationId xmlns:a16="http://schemas.microsoft.com/office/drawing/2014/main" id="{6650470F-362D-BF48-984E-7541EB82E00B}"/>
            </a:ext>
            <a:ext uri="{147F2762-F138-4A5C-976F-8EAC2B608ADB}">
              <a16:predDERef xmlns:a16="http://schemas.microsoft.com/office/drawing/2014/main" pred="{654A3A14-9743-45C9-AD9C-719C331D662D}"/>
            </a:ext>
          </a:extLst>
        </xdr:cNvPr>
        <xdr:cNvSpPr txBox="1"/>
      </xdr:nvSpPr>
      <xdr:spPr>
        <a:xfrm>
          <a:off x="12040388" y="226434"/>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15</xdr:col>
      <xdr:colOff>2190750</xdr:colOff>
      <xdr:row>1</xdr:row>
      <xdr:rowOff>57150</xdr:rowOff>
    </xdr:from>
    <xdr:to>
      <xdr:col>16</xdr:col>
      <xdr:colOff>30374</xdr:colOff>
      <xdr:row>2</xdr:row>
      <xdr:rowOff>121607</xdr:rowOff>
    </xdr:to>
    <xdr:sp macro="" textlink="">
      <xdr:nvSpPr>
        <xdr:cNvPr id="3" name="TextBox 2">
          <a:hlinkClick xmlns:r="http://schemas.openxmlformats.org/officeDocument/2006/relationships" r:id="rId1"/>
          <a:extLst>
            <a:ext uri="{FF2B5EF4-FFF2-40B4-BE49-F238E27FC236}">
              <a16:creationId xmlns:a16="http://schemas.microsoft.com/office/drawing/2014/main" id="{C948EE57-EEDB-4EAA-AE10-4EAB61EEDC8D}"/>
            </a:ext>
            <a:ext uri="{147F2762-F138-4A5C-976F-8EAC2B608ADB}">
              <a16:predDERef xmlns:a16="http://schemas.microsoft.com/office/drawing/2014/main" pred="{654A3A14-9743-45C9-AD9C-719C331D662D}"/>
            </a:ext>
          </a:extLst>
        </xdr:cNvPr>
        <xdr:cNvSpPr txBox="1"/>
      </xdr:nvSpPr>
      <xdr:spPr>
        <a:xfrm>
          <a:off x="19812000" y="219075"/>
          <a:ext cx="528849" cy="232732"/>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6</xdr:col>
      <xdr:colOff>472034</xdr:colOff>
      <xdr:row>1</xdr:row>
      <xdr:rowOff>11239</xdr:rowOff>
    </xdr:from>
    <xdr:to>
      <xdr:col>7</xdr:col>
      <xdr:colOff>653</xdr:colOff>
      <xdr:row>2</xdr:row>
      <xdr:rowOff>82866</xdr:rowOff>
    </xdr:to>
    <xdr:sp macro="" textlink="">
      <xdr:nvSpPr>
        <xdr:cNvPr id="2" name="TextBox 1">
          <a:hlinkClick xmlns:r="http://schemas.openxmlformats.org/officeDocument/2006/relationships" r:id="rId1"/>
          <a:extLst>
            <a:ext uri="{FF2B5EF4-FFF2-40B4-BE49-F238E27FC236}">
              <a16:creationId xmlns:a16="http://schemas.microsoft.com/office/drawing/2014/main" id="{6DA304C5-BC10-884A-BF8C-1503514D2B5F}"/>
            </a:ext>
            <a:ext uri="{147F2762-F138-4A5C-976F-8EAC2B608ADB}">
              <a16:predDERef xmlns:a16="http://schemas.microsoft.com/office/drawing/2014/main" pred="{654A3A14-9743-45C9-AD9C-719C331D662D}"/>
            </a:ext>
          </a:extLst>
        </xdr:cNvPr>
        <xdr:cNvSpPr txBox="1"/>
      </xdr:nvSpPr>
      <xdr:spPr>
        <a:xfrm>
          <a:off x="10328583" y="179823"/>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6</xdr:col>
      <xdr:colOff>523875</xdr:colOff>
      <xdr:row>1</xdr:row>
      <xdr:rowOff>31750</xdr:rowOff>
    </xdr:from>
    <xdr:to>
      <xdr:col>7</xdr:col>
      <xdr:colOff>26987</xdr:colOff>
      <xdr:row>2</xdr:row>
      <xdr:rowOff>122418</xdr:rowOff>
    </xdr:to>
    <xdr:sp macro="" textlink="">
      <xdr:nvSpPr>
        <xdr:cNvPr id="2" name="TextBox 1">
          <a:hlinkClick xmlns:r="http://schemas.openxmlformats.org/officeDocument/2006/relationships" r:id="rId1"/>
          <a:extLst>
            <a:ext uri="{FF2B5EF4-FFF2-40B4-BE49-F238E27FC236}">
              <a16:creationId xmlns:a16="http://schemas.microsoft.com/office/drawing/2014/main" id="{FD1C4FF0-0D64-2247-AD0D-2DE0E415E4BB}"/>
            </a:ext>
            <a:ext uri="{147F2762-F138-4A5C-976F-8EAC2B608ADB}">
              <a16:predDERef xmlns:a16="http://schemas.microsoft.com/office/drawing/2014/main" pred="{654A3A14-9743-45C9-AD9C-719C331D662D}"/>
            </a:ext>
          </a:extLst>
        </xdr:cNvPr>
        <xdr:cNvSpPr txBox="1"/>
      </xdr:nvSpPr>
      <xdr:spPr>
        <a:xfrm>
          <a:off x="12652375" y="190500"/>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22</xdr:col>
      <xdr:colOff>229518</xdr:colOff>
      <xdr:row>1</xdr:row>
      <xdr:rowOff>30603</xdr:rowOff>
    </xdr:from>
    <xdr:to>
      <xdr:col>23</xdr:col>
      <xdr:colOff>12439</xdr:colOff>
      <xdr:row>2</xdr:row>
      <xdr:rowOff>93610</xdr:rowOff>
    </xdr:to>
    <xdr:sp macro="" textlink="">
      <xdr:nvSpPr>
        <xdr:cNvPr id="2" name="TextBox 1">
          <a:hlinkClick xmlns:r="http://schemas.openxmlformats.org/officeDocument/2006/relationships" r:id="rId1"/>
          <a:extLst>
            <a:ext uri="{FF2B5EF4-FFF2-40B4-BE49-F238E27FC236}">
              <a16:creationId xmlns:a16="http://schemas.microsoft.com/office/drawing/2014/main" id="{AFBBC3B1-3281-CE4F-A525-B527728426FE}"/>
            </a:ext>
            <a:ext uri="{147F2762-F138-4A5C-976F-8EAC2B608ADB}">
              <a16:predDERef xmlns:a16="http://schemas.microsoft.com/office/drawing/2014/main" pred="{654A3A14-9743-45C9-AD9C-719C331D662D}"/>
            </a:ext>
          </a:extLst>
        </xdr:cNvPr>
        <xdr:cNvSpPr txBox="1"/>
      </xdr:nvSpPr>
      <xdr:spPr>
        <a:xfrm>
          <a:off x="24436024" y="198916"/>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490925</xdr:colOff>
      <xdr:row>5</xdr:row>
      <xdr:rowOff>10673</xdr:rowOff>
    </xdr:from>
    <xdr:to>
      <xdr:col>3</xdr:col>
      <xdr:colOff>0</xdr:colOff>
      <xdr:row>6</xdr:row>
      <xdr:rowOff>59126</xdr:rowOff>
    </xdr:to>
    <xdr:sp macro="" textlink="">
      <xdr:nvSpPr>
        <xdr:cNvPr id="23" name="Rectangle: Rounded Corners 2">
          <a:extLst>
            <a:ext uri="{FF2B5EF4-FFF2-40B4-BE49-F238E27FC236}">
              <a16:creationId xmlns:a16="http://schemas.microsoft.com/office/drawing/2014/main" id="{BEA54520-6D0C-2046-9B14-3E0A06B8551A}"/>
            </a:ext>
          </a:extLst>
        </xdr:cNvPr>
        <xdr:cNvSpPr/>
      </xdr:nvSpPr>
      <xdr:spPr>
        <a:xfrm>
          <a:off x="490925" y="984340"/>
          <a:ext cx="14359608" cy="243186"/>
        </a:xfrm>
        <a:prstGeom prst="roundRect">
          <a:avLst>
            <a:gd name="adj" fmla="val 31301"/>
          </a:avLst>
        </a:prstGeom>
        <a:solidFill>
          <a:srgbClr val="7C716B"/>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tIns="72000" bIns="72000" rtlCol="0" anchor="ctr" anchorCtr="0"/>
        <a:lstStyle/>
        <a:p>
          <a:pPr algn="l"/>
          <a:r>
            <a:rPr lang="en-AU" sz="1100" b="0"/>
            <a:t>Disclosure References</a:t>
          </a:r>
        </a:p>
      </xdr:txBody>
    </xdr:sp>
    <xdr:clientData/>
  </xdr:twoCellAnchor>
  <xdr:twoCellAnchor editAs="oneCell">
    <xdr:from>
      <xdr:col>2</xdr:col>
      <xdr:colOff>7953375</xdr:colOff>
      <xdr:row>1</xdr:row>
      <xdr:rowOff>0</xdr:rowOff>
    </xdr:from>
    <xdr:to>
      <xdr:col>3</xdr:col>
      <xdr:colOff>14499</xdr:colOff>
      <xdr:row>2</xdr:row>
      <xdr:rowOff>42232</xdr:rowOff>
    </xdr:to>
    <xdr:sp macro="" textlink="">
      <xdr:nvSpPr>
        <xdr:cNvPr id="2" name="TextBox 1">
          <a:hlinkClick xmlns:r="http://schemas.openxmlformats.org/officeDocument/2006/relationships" r:id="rId1"/>
          <a:extLst>
            <a:ext uri="{FF2B5EF4-FFF2-40B4-BE49-F238E27FC236}">
              <a16:creationId xmlns:a16="http://schemas.microsoft.com/office/drawing/2014/main" id="{EA9E5D1C-4D64-4908-8B7F-5AB0200B8524}"/>
            </a:ext>
            <a:ext uri="{147F2762-F138-4A5C-976F-8EAC2B608ADB}">
              <a16:predDERef xmlns:a16="http://schemas.microsoft.com/office/drawing/2014/main" pred="{654A3A14-9743-45C9-AD9C-719C331D662D}"/>
            </a:ext>
          </a:extLst>
        </xdr:cNvPr>
        <xdr:cNvSpPr txBox="1"/>
      </xdr:nvSpPr>
      <xdr:spPr>
        <a:xfrm>
          <a:off x="12468225" y="190500"/>
          <a:ext cx="528849" cy="232732"/>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7</xdr:col>
      <xdr:colOff>522111</xdr:colOff>
      <xdr:row>1</xdr:row>
      <xdr:rowOff>14111</xdr:rowOff>
    </xdr:from>
    <xdr:to>
      <xdr:col>8</xdr:col>
      <xdr:colOff>20179</xdr:colOff>
      <xdr:row>2</xdr:row>
      <xdr:rowOff>93243</xdr:rowOff>
    </xdr:to>
    <xdr:sp macro="" textlink="">
      <xdr:nvSpPr>
        <xdr:cNvPr id="2" name="TextBox 1">
          <a:hlinkClick xmlns:r="http://schemas.openxmlformats.org/officeDocument/2006/relationships" r:id="rId1"/>
          <a:extLst>
            <a:ext uri="{FF2B5EF4-FFF2-40B4-BE49-F238E27FC236}">
              <a16:creationId xmlns:a16="http://schemas.microsoft.com/office/drawing/2014/main" id="{46792C5D-7A28-9C43-83C3-AAAAB5D53C00}"/>
            </a:ext>
            <a:ext uri="{147F2762-F138-4A5C-976F-8EAC2B608ADB}">
              <a16:predDERef xmlns:a16="http://schemas.microsoft.com/office/drawing/2014/main" pred="{654A3A14-9743-45C9-AD9C-719C331D662D}"/>
            </a:ext>
          </a:extLst>
        </xdr:cNvPr>
        <xdr:cNvSpPr txBox="1"/>
      </xdr:nvSpPr>
      <xdr:spPr>
        <a:xfrm>
          <a:off x="11557000" y="183444"/>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8</xdr:col>
      <xdr:colOff>477707</xdr:colOff>
      <xdr:row>1</xdr:row>
      <xdr:rowOff>46606</xdr:rowOff>
    </xdr:from>
    <xdr:to>
      <xdr:col>9</xdr:col>
      <xdr:colOff>1282</xdr:colOff>
      <xdr:row>2</xdr:row>
      <xdr:rowOff>140524</xdr:rowOff>
    </xdr:to>
    <xdr:sp macro="" textlink="">
      <xdr:nvSpPr>
        <xdr:cNvPr id="2" name="TextBox 1">
          <a:hlinkClick xmlns:r="http://schemas.openxmlformats.org/officeDocument/2006/relationships" r:id="rId1"/>
          <a:extLst>
            <a:ext uri="{FF2B5EF4-FFF2-40B4-BE49-F238E27FC236}">
              <a16:creationId xmlns:a16="http://schemas.microsoft.com/office/drawing/2014/main" id="{B7AD7E2F-353F-9547-AE21-6BEDF71C388D}"/>
            </a:ext>
            <a:ext uri="{147F2762-F138-4A5C-976F-8EAC2B608ADB}">
              <a16:predDERef xmlns:a16="http://schemas.microsoft.com/office/drawing/2014/main" pred="{654A3A14-9743-45C9-AD9C-719C331D662D}"/>
            </a:ext>
          </a:extLst>
        </xdr:cNvPr>
        <xdr:cNvSpPr txBox="1"/>
      </xdr:nvSpPr>
      <xdr:spPr>
        <a:xfrm>
          <a:off x="12723303" y="209725"/>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2</xdr:col>
      <xdr:colOff>1270001</xdr:colOff>
      <xdr:row>1</xdr:row>
      <xdr:rowOff>42333</xdr:rowOff>
    </xdr:from>
    <xdr:to>
      <xdr:col>3</xdr:col>
      <xdr:colOff>7938</xdr:colOff>
      <xdr:row>2</xdr:row>
      <xdr:rowOff>122417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F00C0CB0-70CE-2842-B6A3-C7D88B44445B}"/>
            </a:ext>
            <a:ext uri="{147F2762-F138-4A5C-976F-8EAC2B608ADB}">
              <a16:predDERef xmlns:a16="http://schemas.microsoft.com/office/drawing/2014/main" pred="{654A3A14-9743-45C9-AD9C-719C331D662D}"/>
            </a:ext>
          </a:extLst>
        </xdr:cNvPr>
        <xdr:cNvSpPr txBox="1"/>
      </xdr:nvSpPr>
      <xdr:spPr>
        <a:xfrm>
          <a:off x="5616223" y="211666"/>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twoCellAnchor>
    <xdr:from>
      <xdr:col>0</xdr:col>
      <xdr:colOff>538480</xdr:colOff>
      <xdr:row>4</xdr:row>
      <xdr:rowOff>127001</xdr:rowOff>
    </xdr:from>
    <xdr:to>
      <xdr:col>3</xdr:col>
      <xdr:colOff>16933</xdr:colOff>
      <xdr:row>5</xdr:row>
      <xdr:rowOff>174514</xdr:rowOff>
    </xdr:to>
    <xdr:sp macro="" textlink="">
      <xdr:nvSpPr>
        <xdr:cNvPr id="3" name="Rectangle: Rounded Corners 2">
          <a:extLst>
            <a:ext uri="{FF2B5EF4-FFF2-40B4-BE49-F238E27FC236}">
              <a16:creationId xmlns:a16="http://schemas.microsoft.com/office/drawing/2014/main" id="{0CAC704A-5CBA-1741-BD99-7F506BC94196}"/>
            </a:ext>
          </a:extLst>
        </xdr:cNvPr>
        <xdr:cNvSpPr/>
      </xdr:nvSpPr>
      <xdr:spPr>
        <a:xfrm>
          <a:off x="538480" y="829734"/>
          <a:ext cx="5913120" cy="242247"/>
        </a:xfrm>
        <a:prstGeom prst="roundRect">
          <a:avLst>
            <a:gd name="adj" fmla="val 31301"/>
          </a:avLst>
        </a:prstGeom>
        <a:solidFill>
          <a:srgbClr val="7C716B"/>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tIns="72000" bIns="72000" rtlCol="0" anchor="ctr" anchorCtr="0"/>
        <a:lstStyle/>
        <a:p>
          <a:pPr algn="l"/>
          <a:r>
            <a:rPr lang="en-AU" sz="1100" b="0"/>
            <a:t>Tailings</a:t>
          </a:r>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4</xdr:col>
      <xdr:colOff>1346200</xdr:colOff>
      <xdr:row>1</xdr:row>
      <xdr:rowOff>12700</xdr:rowOff>
    </xdr:from>
    <xdr:to>
      <xdr:col>5</xdr:col>
      <xdr:colOff>1543</xdr:colOff>
      <xdr:row>2</xdr:row>
      <xdr:rowOff>96066</xdr:rowOff>
    </xdr:to>
    <xdr:sp macro="" textlink="">
      <xdr:nvSpPr>
        <xdr:cNvPr id="2" name="TextBox 1">
          <a:hlinkClick xmlns:r="http://schemas.openxmlformats.org/officeDocument/2006/relationships" r:id="rId1"/>
          <a:extLst>
            <a:ext uri="{FF2B5EF4-FFF2-40B4-BE49-F238E27FC236}">
              <a16:creationId xmlns:a16="http://schemas.microsoft.com/office/drawing/2014/main" id="{A1B78A9E-A336-AA45-AE74-A7EA9E17F511}"/>
            </a:ext>
            <a:ext uri="{147F2762-F138-4A5C-976F-8EAC2B608ADB}">
              <a16:predDERef xmlns:a16="http://schemas.microsoft.com/office/drawing/2014/main" pred="{654A3A14-9743-45C9-AD9C-719C331D662D}"/>
            </a:ext>
          </a:extLst>
        </xdr:cNvPr>
        <xdr:cNvSpPr txBox="1"/>
      </xdr:nvSpPr>
      <xdr:spPr>
        <a:xfrm>
          <a:off x="9804400" y="177800"/>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2</xdr:col>
      <xdr:colOff>1298222</xdr:colOff>
      <xdr:row>1</xdr:row>
      <xdr:rowOff>42333</xdr:rowOff>
    </xdr:from>
    <xdr:to>
      <xdr:col>3</xdr:col>
      <xdr:colOff>9878</xdr:colOff>
      <xdr:row>2</xdr:row>
      <xdr:rowOff>122417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D8869CC1-6385-D54D-974E-C6202200FA03}"/>
            </a:ext>
            <a:ext uri="{147F2762-F138-4A5C-976F-8EAC2B608ADB}">
              <a16:predDERef xmlns:a16="http://schemas.microsoft.com/office/drawing/2014/main" pred="{654A3A14-9743-45C9-AD9C-719C331D662D}"/>
            </a:ext>
          </a:extLst>
        </xdr:cNvPr>
        <xdr:cNvSpPr txBox="1"/>
      </xdr:nvSpPr>
      <xdr:spPr>
        <a:xfrm>
          <a:off x="7845778" y="211666"/>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twoCellAnchor>
    <xdr:from>
      <xdr:col>0</xdr:col>
      <xdr:colOff>509616</xdr:colOff>
      <xdr:row>4</xdr:row>
      <xdr:rowOff>97072</xdr:rowOff>
    </xdr:from>
    <xdr:to>
      <xdr:col>2</xdr:col>
      <xdr:colOff>2078917</xdr:colOff>
      <xdr:row>5</xdr:row>
      <xdr:rowOff>145178</xdr:rowOff>
    </xdr:to>
    <xdr:sp macro="" textlink="">
      <xdr:nvSpPr>
        <xdr:cNvPr id="3" name="Rectangle: Rounded Corners 2">
          <a:extLst>
            <a:ext uri="{FF2B5EF4-FFF2-40B4-BE49-F238E27FC236}">
              <a16:creationId xmlns:a16="http://schemas.microsoft.com/office/drawing/2014/main" id="{13B8527D-80BE-ED47-9B09-F0EBF0E833AF}"/>
            </a:ext>
          </a:extLst>
        </xdr:cNvPr>
        <xdr:cNvSpPr/>
      </xdr:nvSpPr>
      <xdr:spPr>
        <a:xfrm>
          <a:off x="509616" y="776562"/>
          <a:ext cx="8113441" cy="242247"/>
        </a:xfrm>
        <a:prstGeom prst="roundRect">
          <a:avLst>
            <a:gd name="adj" fmla="val 31301"/>
          </a:avLst>
        </a:prstGeom>
        <a:solidFill>
          <a:srgbClr val="7C716B"/>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tIns="72000" bIns="72000" rtlCol="0" anchor="ctr" anchorCtr="0"/>
        <a:lstStyle/>
        <a:p>
          <a:pPr algn="l"/>
          <a:r>
            <a:rPr lang="en-AU" sz="1100" b="0"/>
            <a:t>Governance</a:t>
          </a:r>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11</xdr:col>
      <xdr:colOff>235856</xdr:colOff>
      <xdr:row>1</xdr:row>
      <xdr:rowOff>18143</xdr:rowOff>
    </xdr:from>
    <xdr:to>
      <xdr:col>12</xdr:col>
      <xdr:colOff>1813</xdr:colOff>
      <xdr:row>2</xdr:row>
      <xdr:rowOff>85544</xdr:rowOff>
    </xdr:to>
    <xdr:sp macro="" textlink="">
      <xdr:nvSpPr>
        <xdr:cNvPr id="2" name="TextBox 1">
          <a:hlinkClick xmlns:r="http://schemas.openxmlformats.org/officeDocument/2006/relationships" r:id="rId1"/>
          <a:extLst>
            <a:ext uri="{FF2B5EF4-FFF2-40B4-BE49-F238E27FC236}">
              <a16:creationId xmlns:a16="http://schemas.microsoft.com/office/drawing/2014/main" id="{A796037B-2AC3-8B4C-BBB1-61C0E6040C64}"/>
            </a:ext>
            <a:ext uri="{147F2762-F138-4A5C-976F-8EAC2B608ADB}">
              <a16:predDERef xmlns:a16="http://schemas.microsoft.com/office/drawing/2014/main" pred="{654A3A14-9743-45C9-AD9C-719C331D662D}"/>
            </a:ext>
          </a:extLst>
        </xdr:cNvPr>
        <xdr:cNvSpPr txBox="1"/>
      </xdr:nvSpPr>
      <xdr:spPr>
        <a:xfrm>
          <a:off x="16147142" y="181429"/>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2</xdr:col>
      <xdr:colOff>6334125</xdr:colOff>
      <xdr:row>1</xdr:row>
      <xdr:rowOff>38100</xdr:rowOff>
    </xdr:from>
    <xdr:to>
      <xdr:col>3</xdr:col>
      <xdr:colOff>41910</xdr:colOff>
      <xdr:row>2</xdr:row>
      <xdr:rowOff>116077</xdr:rowOff>
    </xdr:to>
    <xdr:sp macro="" textlink="">
      <xdr:nvSpPr>
        <xdr:cNvPr id="4" name="TextBox 3">
          <a:hlinkClick xmlns:r="http://schemas.openxmlformats.org/officeDocument/2006/relationships" r:id="rId1"/>
          <a:extLst>
            <a:ext uri="{FF2B5EF4-FFF2-40B4-BE49-F238E27FC236}">
              <a16:creationId xmlns:a16="http://schemas.microsoft.com/office/drawing/2014/main" id="{33798AAB-AE66-4E7E-97FF-1158EBFA0CA1}"/>
            </a:ext>
            <a:ext uri="{147F2762-F138-4A5C-976F-8EAC2B608ADB}">
              <a16:predDERef xmlns:a16="http://schemas.microsoft.com/office/drawing/2014/main" pred="{654A3A14-9743-45C9-AD9C-719C331D662D}"/>
            </a:ext>
          </a:extLst>
        </xdr:cNvPr>
        <xdr:cNvSpPr txBox="1"/>
      </xdr:nvSpPr>
      <xdr:spPr>
        <a:xfrm>
          <a:off x="12382500" y="200025"/>
          <a:ext cx="661035" cy="239902"/>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6</xdr:col>
      <xdr:colOff>492125</xdr:colOff>
      <xdr:row>1</xdr:row>
      <xdr:rowOff>15875</xdr:rowOff>
    </xdr:from>
    <xdr:to>
      <xdr:col>6</xdr:col>
      <xdr:colOff>1130300</xdr:colOff>
      <xdr:row>2</xdr:row>
      <xdr:rowOff>97971</xdr:rowOff>
    </xdr:to>
    <xdr:sp macro="" textlink="">
      <xdr:nvSpPr>
        <xdr:cNvPr id="2" name="TextBox 1">
          <a:hlinkClick xmlns:r="http://schemas.openxmlformats.org/officeDocument/2006/relationships" r:id="rId1"/>
          <a:extLst>
            <a:ext uri="{FF2B5EF4-FFF2-40B4-BE49-F238E27FC236}">
              <a16:creationId xmlns:a16="http://schemas.microsoft.com/office/drawing/2014/main" id="{58967CED-AFD8-DE47-8BC0-9BEEED37FF26}"/>
            </a:ext>
            <a:ext uri="{147F2762-F138-4A5C-976F-8EAC2B608ADB}">
              <a16:predDERef xmlns:a16="http://schemas.microsoft.com/office/drawing/2014/main" pred="{654A3A14-9743-45C9-AD9C-719C331D662D}"/>
            </a:ext>
          </a:extLst>
        </xdr:cNvPr>
        <xdr:cNvSpPr txBox="1"/>
      </xdr:nvSpPr>
      <xdr:spPr>
        <a:xfrm>
          <a:off x="12620625" y="174625"/>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38.xml><?xml version="1.0" encoding="utf-8"?>
<xdr:wsDr xmlns:xdr="http://schemas.openxmlformats.org/drawingml/2006/spreadsheetDrawing" xmlns:a="http://schemas.openxmlformats.org/drawingml/2006/main">
  <xdr:twoCellAnchor editAs="oneCell">
    <xdr:from>
      <xdr:col>6</xdr:col>
      <xdr:colOff>492125</xdr:colOff>
      <xdr:row>1</xdr:row>
      <xdr:rowOff>31750</xdr:rowOff>
    </xdr:from>
    <xdr:to>
      <xdr:col>6</xdr:col>
      <xdr:colOff>1130300</xdr:colOff>
      <xdr:row>2</xdr:row>
      <xdr:rowOff>124006</xdr:rowOff>
    </xdr:to>
    <xdr:sp macro="" textlink="">
      <xdr:nvSpPr>
        <xdr:cNvPr id="3" name="TextBox 2">
          <a:hlinkClick xmlns:r="http://schemas.openxmlformats.org/officeDocument/2006/relationships" r:id="rId1"/>
          <a:extLst>
            <a:ext uri="{FF2B5EF4-FFF2-40B4-BE49-F238E27FC236}">
              <a16:creationId xmlns:a16="http://schemas.microsoft.com/office/drawing/2014/main" id="{A228720C-DB82-7B4A-89AB-B6C8BD067113}"/>
            </a:ext>
            <a:ext uri="{147F2762-F138-4A5C-976F-8EAC2B608ADB}">
              <a16:predDERef xmlns:a16="http://schemas.microsoft.com/office/drawing/2014/main" pred="{654A3A14-9743-45C9-AD9C-719C331D662D}"/>
            </a:ext>
          </a:extLst>
        </xdr:cNvPr>
        <xdr:cNvSpPr txBox="1"/>
      </xdr:nvSpPr>
      <xdr:spPr>
        <a:xfrm>
          <a:off x="12620625" y="190500"/>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39.xml><?xml version="1.0" encoding="utf-8"?>
<xdr:wsDr xmlns:xdr="http://schemas.openxmlformats.org/drawingml/2006/spreadsheetDrawing" xmlns:a="http://schemas.openxmlformats.org/drawingml/2006/main">
  <xdr:twoCellAnchor editAs="oneCell">
    <xdr:from>
      <xdr:col>2</xdr:col>
      <xdr:colOff>1312334</xdr:colOff>
      <xdr:row>0</xdr:row>
      <xdr:rowOff>155222</xdr:rowOff>
    </xdr:from>
    <xdr:to>
      <xdr:col>2</xdr:col>
      <xdr:colOff>1864784</xdr:colOff>
      <xdr:row>2</xdr:row>
      <xdr:rowOff>65973</xdr:rowOff>
    </xdr:to>
    <xdr:sp macro="" textlink="">
      <xdr:nvSpPr>
        <xdr:cNvPr id="2" name="TextBox 1">
          <a:hlinkClick xmlns:r="http://schemas.openxmlformats.org/officeDocument/2006/relationships" r:id="rId1"/>
          <a:extLst>
            <a:ext uri="{FF2B5EF4-FFF2-40B4-BE49-F238E27FC236}">
              <a16:creationId xmlns:a16="http://schemas.microsoft.com/office/drawing/2014/main" id="{D9420107-5530-A74E-B201-EB952983B285}"/>
            </a:ext>
            <a:ext uri="{147F2762-F138-4A5C-976F-8EAC2B608ADB}">
              <a16:predDERef xmlns:a16="http://schemas.microsoft.com/office/drawing/2014/main" pred="{654A3A14-9743-45C9-AD9C-719C331D662D}"/>
            </a:ext>
          </a:extLst>
        </xdr:cNvPr>
        <xdr:cNvSpPr txBox="1"/>
      </xdr:nvSpPr>
      <xdr:spPr>
        <a:xfrm>
          <a:off x="8029223" y="155222"/>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twoCellAnchor>
    <xdr:from>
      <xdr:col>0</xdr:col>
      <xdr:colOff>522469</xdr:colOff>
      <xdr:row>4</xdr:row>
      <xdr:rowOff>126099</xdr:rowOff>
    </xdr:from>
    <xdr:to>
      <xdr:col>3</xdr:col>
      <xdr:colOff>1485</xdr:colOff>
      <xdr:row>5</xdr:row>
      <xdr:rowOff>169443</xdr:rowOff>
    </xdr:to>
    <xdr:sp macro="" textlink="">
      <xdr:nvSpPr>
        <xdr:cNvPr id="4" name="Rectangle: Rounded Corners 2">
          <a:extLst>
            <a:ext uri="{FF2B5EF4-FFF2-40B4-BE49-F238E27FC236}">
              <a16:creationId xmlns:a16="http://schemas.microsoft.com/office/drawing/2014/main" id="{EE29CCF7-D2AE-0B43-B1DF-01D4F206107C}"/>
            </a:ext>
          </a:extLst>
        </xdr:cNvPr>
        <xdr:cNvSpPr/>
      </xdr:nvSpPr>
      <xdr:spPr>
        <a:xfrm>
          <a:off x="522469" y="811899"/>
          <a:ext cx="7756241" cy="233844"/>
        </a:xfrm>
        <a:prstGeom prst="roundRect">
          <a:avLst>
            <a:gd name="adj" fmla="val 31301"/>
          </a:avLst>
        </a:prstGeom>
        <a:solidFill>
          <a:srgbClr val="7C716B"/>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tIns="72000" bIns="72000" rtlCol="0" anchor="ctr" anchorCtr="0"/>
        <a:lstStyle/>
        <a:p>
          <a:pPr algn="l"/>
          <a:r>
            <a:rPr lang="en-AU" sz="1100" b="0"/>
            <a:t>Additional disclosures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1594996</xdr:colOff>
      <xdr:row>0</xdr:row>
      <xdr:rowOff>225776</xdr:rowOff>
    </xdr:from>
    <xdr:to>
      <xdr:col>3</xdr:col>
      <xdr:colOff>104774</xdr:colOff>
      <xdr:row>1</xdr:row>
      <xdr:rowOff>210858</xdr:rowOff>
    </xdr:to>
    <xdr:sp macro="" textlink="">
      <xdr:nvSpPr>
        <xdr:cNvPr id="4" name="TextBox 1">
          <a:hlinkClick xmlns:r="http://schemas.openxmlformats.org/officeDocument/2006/relationships" r:id="rId1"/>
          <a:extLst>
            <a:ext uri="{FF2B5EF4-FFF2-40B4-BE49-F238E27FC236}">
              <a16:creationId xmlns:a16="http://schemas.microsoft.com/office/drawing/2014/main" id="{FC054E78-B214-49E6-B988-66D7CF34148E}"/>
            </a:ext>
            <a:ext uri="{147F2762-F138-4A5C-976F-8EAC2B608ADB}">
              <a16:predDERef xmlns:a16="http://schemas.microsoft.com/office/drawing/2014/main" pred="{654A3A14-9743-45C9-AD9C-719C331D662D}"/>
            </a:ext>
          </a:extLst>
        </xdr:cNvPr>
        <xdr:cNvSpPr txBox="1"/>
      </xdr:nvSpPr>
      <xdr:spPr>
        <a:xfrm>
          <a:off x="9129271" y="225776"/>
          <a:ext cx="614803" cy="232732"/>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twoCellAnchor>
    <xdr:from>
      <xdr:col>1</xdr:col>
      <xdr:colOff>528</xdr:colOff>
      <xdr:row>6</xdr:row>
      <xdr:rowOff>57679</xdr:rowOff>
    </xdr:from>
    <xdr:to>
      <xdr:col>3</xdr:col>
      <xdr:colOff>170084</xdr:colOff>
      <xdr:row>7</xdr:row>
      <xdr:rowOff>37707</xdr:rowOff>
    </xdr:to>
    <xdr:sp macro="" textlink="">
      <xdr:nvSpPr>
        <xdr:cNvPr id="2" name="Rectangle: Rounded Corners 2">
          <a:extLst>
            <a:ext uri="{FF2B5EF4-FFF2-40B4-BE49-F238E27FC236}">
              <a16:creationId xmlns:a16="http://schemas.microsoft.com/office/drawing/2014/main" id="{EC5E3099-E40C-A846-8643-040549E03189}"/>
            </a:ext>
          </a:extLst>
        </xdr:cNvPr>
        <xdr:cNvSpPr/>
      </xdr:nvSpPr>
      <xdr:spPr>
        <a:xfrm>
          <a:off x="941598" y="1566439"/>
          <a:ext cx="9153536" cy="231488"/>
        </a:xfrm>
        <a:prstGeom prst="roundRect">
          <a:avLst>
            <a:gd name="adj" fmla="val 31301"/>
          </a:avLst>
        </a:prstGeom>
        <a:solidFill>
          <a:srgbClr val="7C716B"/>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tIns="72000" bIns="72000" rtlCol="0" anchor="ctr" anchorCtr="0"/>
        <a:lstStyle/>
        <a:p>
          <a:pPr algn="l"/>
          <a:r>
            <a:rPr lang="en-AU" sz="1100" b="0"/>
            <a:t>Safety, health</a:t>
          </a:r>
          <a:r>
            <a:rPr lang="en-AU" sz="1100" b="0" baseline="0"/>
            <a:t> and wellbeing </a:t>
          </a:r>
          <a:endParaRPr lang="en-AU" sz="1100" b="0"/>
        </a:p>
      </xdr:txBody>
    </xdr:sp>
    <xdr:clientData/>
  </xdr:twoCellAnchor>
  <xdr:twoCellAnchor>
    <xdr:from>
      <xdr:col>1</xdr:col>
      <xdr:colOff>1939</xdr:colOff>
      <xdr:row>22</xdr:row>
      <xdr:rowOff>40040</xdr:rowOff>
    </xdr:from>
    <xdr:to>
      <xdr:col>3</xdr:col>
      <xdr:colOff>152445</xdr:colOff>
      <xdr:row>23</xdr:row>
      <xdr:rowOff>20069</xdr:rowOff>
    </xdr:to>
    <xdr:sp macro="" textlink="">
      <xdr:nvSpPr>
        <xdr:cNvPr id="3" name="Rectangle: Rounded Corners 2">
          <a:extLst>
            <a:ext uri="{FF2B5EF4-FFF2-40B4-BE49-F238E27FC236}">
              <a16:creationId xmlns:a16="http://schemas.microsoft.com/office/drawing/2014/main" id="{3C1A7BAB-2EC8-C912-84FB-EBF6BFC8EB77}"/>
            </a:ext>
          </a:extLst>
        </xdr:cNvPr>
        <xdr:cNvSpPr/>
      </xdr:nvSpPr>
      <xdr:spPr>
        <a:xfrm>
          <a:off x="983014" y="5697890"/>
          <a:ext cx="9513581" cy="237204"/>
        </a:xfrm>
        <a:prstGeom prst="roundRect">
          <a:avLst>
            <a:gd name="adj" fmla="val 31301"/>
          </a:avLst>
        </a:prstGeom>
        <a:solidFill>
          <a:srgbClr val="7C716B"/>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tIns="72000" bIns="72000" rtlCol="0" anchor="ctr" anchorCtr="0"/>
        <a:lstStyle/>
        <a:p>
          <a:pPr algn="l"/>
          <a:r>
            <a:rPr lang="en-AU" sz="1100" b="0"/>
            <a:t>People</a:t>
          </a:r>
        </a:p>
      </xdr:txBody>
    </xdr:sp>
    <xdr:clientData/>
  </xdr:twoCellAnchor>
  <xdr:twoCellAnchor>
    <xdr:from>
      <xdr:col>0</xdr:col>
      <xdr:colOff>987777</xdr:colOff>
      <xdr:row>39</xdr:row>
      <xdr:rowOff>52917</xdr:rowOff>
    </xdr:from>
    <xdr:to>
      <xdr:col>3</xdr:col>
      <xdr:colOff>147683</xdr:colOff>
      <xdr:row>40</xdr:row>
      <xdr:rowOff>37707</xdr:rowOff>
    </xdr:to>
    <xdr:sp macro="" textlink="">
      <xdr:nvSpPr>
        <xdr:cNvPr id="5" name="Rectangle: Rounded Corners 2">
          <a:extLst>
            <a:ext uri="{FF2B5EF4-FFF2-40B4-BE49-F238E27FC236}">
              <a16:creationId xmlns:a16="http://schemas.microsoft.com/office/drawing/2014/main" id="{B7822A61-B899-062C-EDF8-3BB843F31905}"/>
            </a:ext>
          </a:extLst>
        </xdr:cNvPr>
        <xdr:cNvSpPr/>
      </xdr:nvSpPr>
      <xdr:spPr>
        <a:xfrm>
          <a:off x="987777" y="10027709"/>
          <a:ext cx="10184212" cy="240554"/>
        </a:xfrm>
        <a:prstGeom prst="roundRect">
          <a:avLst>
            <a:gd name="adj" fmla="val 31301"/>
          </a:avLst>
        </a:prstGeom>
        <a:solidFill>
          <a:srgbClr val="7C716B"/>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tIns="72000" bIns="72000" rtlCol="0" anchor="ctr" anchorCtr="0"/>
        <a:lstStyle/>
        <a:p>
          <a:pPr algn="l"/>
          <a:r>
            <a:rPr lang="en-AU" sz="1100" b="0"/>
            <a:t>Communities</a:t>
          </a:r>
        </a:p>
      </xdr:txBody>
    </xdr:sp>
    <xdr:clientData/>
  </xdr:twoCellAnchor>
  <xdr:twoCellAnchor>
    <xdr:from>
      <xdr:col>1</xdr:col>
      <xdr:colOff>1939</xdr:colOff>
      <xdr:row>48</xdr:row>
      <xdr:rowOff>28791</xdr:rowOff>
    </xdr:from>
    <xdr:to>
      <xdr:col>3</xdr:col>
      <xdr:colOff>152445</xdr:colOff>
      <xdr:row>49</xdr:row>
      <xdr:rowOff>8819</xdr:rowOff>
    </xdr:to>
    <xdr:sp macro="" textlink="">
      <xdr:nvSpPr>
        <xdr:cNvPr id="6" name="Rectangle: Rounded Corners 2">
          <a:extLst>
            <a:ext uri="{FF2B5EF4-FFF2-40B4-BE49-F238E27FC236}">
              <a16:creationId xmlns:a16="http://schemas.microsoft.com/office/drawing/2014/main" id="{926EAADD-2032-2385-54AD-C141AC01E1AD}"/>
            </a:ext>
          </a:extLst>
        </xdr:cNvPr>
        <xdr:cNvSpPr/>
      </xdr:nvSpPr>
      <xdr:spPr>
        <a:xfrm>
          <a:off x="983014" y="12373191"/>
          <a:ext cx="9513581" cy="237203"/>
        </a:xfrm>
        <a:prstGeom prst="roundRect">
          <a:avLst>
            <a:gd name="adj" fmla="val 31301"/>
          </a:avLst>
        </a:prstGeom>
        <a:solidFill>
          <a:srgbClr val="7C716B"/>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tIns="72000" bIns="72000" rtlCol="0" anchor="ctr" anchorCtr="0"/>
        <a:lstStyle/>
        <a:p>
          <a:pPr algn="l"/>
          <a:r>
            <a:rPr lang="en-AU" sz="1100" b="0"/>
            <a:t>Climate change</a:t>
          </a:r>
        </a:p>
      </xdr:txBody>
    </xdr:sp>
    <xdr:clientData/>
  </xdr:twoCellAnchor>
  <xdr:twoCellAnchor>
    <xdr:from>
      <xdr:col>0</xdr:col>
      <xdr:colOff>987777</xdr:colOff>
      <xdr:row>73</xdr:row>
      <xdr:rowOff>44097</xdr:rowOff>
    </xdr:from>
    <xdr:to>
      <xdr:col>3</xdr:col>
      <xdr:colOff>147683</xdr:colOff>
      <xdr:row>74</xdr:row>
      <xdr:rowOff>28887</xdr:rowOff>
    </xdr:to>
    <xdr:sp macro="" textlink="">
      <xdr:nvSpPr>
        <xdr:cNvPr id="7" name="Rectangle: Rounded Corners 2">
          <a:extLst>
            <a:ext uri="{FF2B5EF4-FFF2-40B4-BE49-F238E27FC236}">
              <a16:creationId xmlns:a16="http://schemas.microsoft.com/office/drawing/2014/main" id="{3A6B314C-ADB6-92AF-3F04-E517198958D1}"/>
            </a:ext>
          </a:extLst>
        </xdr:cNvPr>
        <xdr:cNvSpPr/>
      </xdr:nvSpPr>
      <xdr:spPr>
        <a:xfrm>
          <a:off x="987777" y="18714861"/>
          <a:ext cx="10184212" cy="240554"/>
        </a:xfrm>
        <a:prstGeom prst="roundRect">
          <a:avLst>
            <a:gd name="adj" fmla="val 31301"/>
          </a:avLst>
        </a:prstGeom>
        <a:solidFill>
          <a:srgbClr val="7C716B"/>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tIns="72000" bIns="72000" rtlCol="0" anchor="ctr" anchorCtr="0"/>
        <a:lstStyle/>
        <a:p>
          <a:pPr algn="l"/>
          <a:r>
            <a:rPr lang="en-AU" sz="1100" b="0"/>
            <a:t>Environment</a:t>
          </a:r>
        </a:p>
      </xdr:txBody>
    </xdr:sp>
    <xdr:clientData/>
  </xdr:twoCellAnchor>
  <xdr:twoCellAnchor>
    <xdr:from>
      <xdr:col>0</xdr:col>
      <xdr:colOff>987777</xdr:colOff>
      <xdr:row>108</xdr:row>
      <xdr:rowOff>24030</xdr:rowOff>
    </xdr:from>
    <xdr:to>
      <xdr:col>3</xdr:col>
      <xdr:colOff>147683</xdr:colOff>
      <xdr:row>109</xdr:row>
      <xdr:rowOff>8820</xdr:rowOff>
    </xdr:to>
    <xdr:sp macro="" textlink="">
      <xdr:nvSpPr>
        <xdr:cNvPr id="8" name="Rectangle: Rounded Corners 2">
          <a:extLst>
            <a:ext uri="{FF2B5EF4-FFF2-40B4-BE49-F238E27FC236}">
              <a16:creationId xmlns:a16="http://schemas.microsoft.com/office/drawing/2014/main" id="{F21C6DEA-3E0A-19D4-C4CD-DFD65503F623}"/>
            </a:ext>
          </a:extLst>
        </xdr:cNvPr>
        <xdr:cNvSpPr/>
      </xdr:nvSpPr>
      <xdr:spPr>
        <a:xfrm>
          <a:off x="987777" y="27646530"/>
          <a:ext cx="10184212" cy="240554"/>
        </a:xfrm>
        <a:prstGeom prst="roundRect">
          <a:avLst>
            <a:gd name="adj" fmla="val 31301"/>
          </a:avLst>
        </a:prstGeom>
        <a:solidFill>
          <a:srgbClr val="7C716B"/>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tIns="72000" bIns="72000" rtlCol="0" anchor="ctr" anchorCtr="0"/>
        <a:lstStyle/>
        <a:p>
          <a:pPr algn="l"/>
          <a:r>
            <a:rPr lang="en-AU" sz="1100" b="0"/>
            <a:t>Tailings</a:t>
          </a:r>
        </a:p>
      </xdr:txBody>
    </xdr:sp>
    <xdr:clientData/>
  </xdr:twoCellAnchor>
  <xdr:twoCellAnchor>
    <xdr:from>
      <xdr:col>0</xdr:col>
      <xdr:colOff>987777</xdr:colOff>
      <xdr:row>112</xdr:row>
      <xdr:rowOff>6390</xdr:rowOff>
    </xdr:from>
    <xdr:to>
      <xdr:col>3</xdr:col>
      <xdr:colOff>147683</xdr:colOff>
      <xdr:row>112</xdr:row>
      <xdr:rowOff>246944</xdr:rowOff>
    </xdr:to>
    <xdr:sp macro="" textlink="">
      <xdr:nvSpPr>
        <xdr:cNvPr id="9" name="Rectangle: Rounded Corners 2">
          <a:extLst>
            <a:ext uri="{FF2B5EF4-FFF2-40B4-BE49-F238E27FC236}">
              <a16:creationId xmlns:a16="http://schemas.microsoft.com/office/drawing/2014/main" id="{E7A5AD7D-B0F8-3C37-B4C8-8773E2A522B2}"/>
            </a:ext>
          </a:extLst>
        </xdr:cNvPr>
        <xdr:cNvSpPr/>
      </xdr:nvSpPr>
      <xdr:spPr>
        <a:xfrm>
          <a:off x="987777" y="28651946"/>
          <a:ext cx="10184212" cy="240554"/>
        </a:xfrm>
        <a:prstGeom prst="roundRect">
          <a:avLst>
            <a:gd name="adj" fmla="val 31301"/>
          </a:avLst>
        </a:prstGeom>
        <a:solidFill>
          <a:srgbClr val="7C716B"/>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tIns="72000" bIns="72000" rtlCol="0" anchor="ctr" anchorCtr="0"/>
        <a:lstStyle/>
        <a:p>
          <a:pPr algn="l"/>
          <a:r>
            <a:rPr lang="en-AU" sz="1100" b="0"/>
            <a:t>Governance</a:t>
          </a:r>
        </a:p>
      </xdr:txBody>
    </xdr:sp>
    <xdr:clientData/>
  </xdr:twoCellAnchor>
  <xdr:twoCellAnchor>
    <xdr:from>
      <xdr:col>1</xdr:col>
      <xdr:colOff>1939</xdr:colOff>
      <xdr:row>130</xdr:row>
      <xdr:rowOff>28791</xdr:rowOff>
    </xdr:from>
    <xdr:to>
      <xdr:col>3</xdr:col>
      <xdr:colOff>152445</xdr:colOff>
      <xdr:row>131</xdr:row>
      <xdr:rowOff>8820</xdr:rowOff>
    </xdr:to>
    <xdr:sp macro="" textlink="">
      <xdr:nvSpPr>
        <xdr:cNvPr id="11" name="Rectangle: Rounded Corners 2">
          <a:extLst>
            <a:ext uri="{FF2B5EF4-FFF2-40B4-BE49-F238E27FC236}">
              <a16:creationId xmlns:a16="http://schemas.microsoft.com/office/drawing/2014/main" id="{55E53D69-FA3F-6B15-9C06-22699A47622C}"/>
            </a:ext>
          </a:extLst>
        </xdr:cNvPr>
        <xdr:cNvSpPr/>
      </xdr:nvSpPr>
      <xdr:spPr>
        <a:xfrm>
          <a:off x="983014" y="33537741"/>
          <a:ext cx="9513581" cy="237204"/>
        </a:xfrm>
        <a:prstGeom prst="roundRect">
          <a:avLst>
            <a:gd name="adj" fmla="val 31301"/>
          </a:avLst>
        </a:prstGeom>
        <a:solidFill>
          <a:srgbClr val="7C716B"/>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tIns="72000" bIns="72000" rtlCol="0" anchor="ctr" anchorCtr="0"/>
        <a:lstStyle/>
        <a:p>
          <a:pPr algn="l"/>
          <a:r>
            <a:rPr lang="en-AU" sz="1100" b="0"/>
            <a:t>Reporting, standards &amp;</a:t>
          </a:r>
          <a:r>
            <a:rPr lang="en-AU" sz="1100" b="0" baseline="0"/>
            <a:t> </a:t>
          </a:r>
          <a:r>
            <a:rPr lang="en-AU" sz="1100" b="0"/>
            <a:t>certifications</a:t>
          </a:r>
        </a:p>
      </xdr:txBody>
    </xdr:sp>
    <xdr:clientData/>
  </xdr:twoCellAnchor>
</xdr:wsDr>
</file>

<file path=xl/drawings/drawing40.xml><?xml version="1.0" encoding="utf-8"?>
<xdr:wsDr xmlns:xdr="http://schemas.openxmlformats.org/drawingml/2006/spreadsheetDrawing" xmlns:a="http://schemas.openxmlformats.org/drawingml/2006/main">
  <xdr:twoCellAnchor editAs="oneCell">
    <xdr:from>
      <xdr:col>3</xdr:col>
      <xdr:colOff>1387928</xdr:colOff>
      <xdr:row>1</xdr:row>
      <xdr:rowOff>13607</xdr:rowOff>
    </xdr:from>
    <xdr:to>
      <xdr:col>4</xdr:col>
      <xdr:colOff>21499</xdr:colOff>
      <xdr:row>2</xdr:row>
      <xdr:rowOff>83874</xdr:rowOff>
    </xdr:to>
    <xdr:sp macro="" textlink="">
      <xdr:nvSpPr>
        <xdr:cNvPr id="2" name="TextBox 1">
          <a:hlinkClick xmlns:r="http://schemas.openxmlformats.org/officeDocument/2006/relationships" r:id="rId1"/>
          <a:extLst>
            <a:ext uri="{FF2B5EF4-FFF2-40B4-BE49-F238E27FC236}">
              <a16:creationId xmlns:a16="http://schemas.microsoft.com/office/drawing/2014/main" id="{83B82CE6-0676-4C94-B71A-F8A982E82B84}"/>
            </a:ext>
            <a:ext uri="{147F2762-F138-4A5C-976F-8EAC2B608ADB}">
              <a16:predDERef xmlns:a16="http://schemas.microsoft.com/office/drawing/2014/main" pred="{654A3A14-9743-45C9-AD9C-719C331D662D}"/>
            </a:ext>
          </a:extLst>
        </xdr:cNvPr>
        <xdr:cNvSpPr txBox="1"/>
      </xdr:nvSpPr>
      <xdr:spPr>
        <a:xfrm>
          <a:off x="10395857" y="176893"/>
          <a:ext cx="661035" cy="239902"/>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41.xml><?xml version="1.0" encoding="utf-8"?>
<xdr:wsDr xmlns:xdr="http://schemas.openxmlformats.org/drawingml/2006/spreadsheetDrawing" xmlns:a="http://schemas.openxmlformats.org/drawingml/2006/main">
  <xdr:twoCellAnchor editAs="oneCell">
    <xdr:from>
      <xdr:col>7</xdr:col>
      <xdr:colOff>508000</xdr:colOff>
      <xdr:row>1</xdr:row>
      <xdr:rowOff>0</xdr:rowOff>
    </xdr:from>
    <xdr:to>
      <xdr:col>8</xdr:col>
      <xdr:colOff>16510</xdr:colOff>
      <xdr:row>2</xdr:row>
      <xdr:rowOff>79556</xdr:rowOff>
    </xdr:to>
    <xdr:sp macro="" textlink="">
      <xdr:nvSpPr>
        <xdr:cNvPr id="3" name="TextBox 2">
          <a:hlinkClick xmlns:r="http://schemas.openxmlformats.org/officeDocument/2006/relationships" r:id="rId1"/>
          <a:extLst>
            <a:ext uri="{FF2B5EF4-FFF2-40B4-BE49-F238E27FC236}">
              <a16:creationId xmlns:a16="http://schemas.microsoft.com/office/drawing/2014/main" id="{4FD2B94F-7C2D-C84B-8F7A-51C3E594D713}"/>
            </a:ext>
            <a:ext uri="{147F2762-F138-4A5C-976F-8EAC2B608ADB}">
              <a16:predDERef xmlns:a16="http://schemas.microsoft.com/office/drawing/2014/main" pred="{654A3A14-9743-45C9-AD9C-719C331D662D}"/>
            </a:ext>
          </a:extLst>
        </xdr:cNvPr>
        <xdr:cNvSpPr txBox="1"/>
      </xdr:nvSpPr>
      <xdr:spPr>
        <a:xfrm>
          <a:off x="11010900" y="165100"/>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42.xml><?xml version="1.0" encoding="utf-8"?>
<xdr:wsDr xmlns:xdr="http://schemas.openxmlformats.org/drawingml/2006/spreadsheetDrawing" xmlns:a="http://schemas.openxmlformats.org/drawingml/2006/main">
  <xdr:twoCellAnchor editAs="oneCell">
    <xdr:from>
      <xdr:col>5</xdr:col>
      <xdr:colOff>3657600</xdr:colOff>
      <xdr:row>1</xdr:row>
      <xdr:rowOff>47625</xdr:rowOff>
    </xdr:from>
    <xdr:to>
      <xdr:col>6</xdr:col>
      <xdr:colOff>3810</xdr:colOff>
      <xdr:row>2</xdr:row>
      <xdr:rowOff>125602</xdr:rowOff>
    </xdr:to>
    <xdr:sp macro="" textlink="">
      <xdr:nvSpPr>
        <xdr:cNvPr id="3" name="TextBox 2">
          <a:hlinkClick xmlns:r="http://schemas.openxmlformats.org/officeDocument/2006/relationships" r:id="rId1"/>
          <a:extLst>
            <a:ext uri="{FF2B5EF4-FFF2-40B4-BE49-F238E27FC236}">
              <a16:creationId xmlns:a16="http://schemas.microsoft.com/office/drawing/2014/main" id="{984095E0-05BC-40EB-A576-4241038C428D}"/>
            </a:ext>
            <a:ext uri="{147F2762-F138-4A5C-976F-8EAC2B608ADB}">
              <a16:predDERef xmlns:a16="http://schemas.microsoft.com/office/drawing/2014/main" pred="{654A3A14-9743-45C9-AD9C-719C331D662D}"/>
            </a:ext>
          </a:extLst>
        </xdr:cNvPr>
        <xdr:cNvSpPr txBox="1"/>
      </xdr:nvSpPr>
      <xdr:spPr>
        <a:xfrm>
          <a:off x="12068175" y="209550"/>
          <a:ext cx="661035" cy="239902"/>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43.xml><?xml version="1.0" encoding="utf-8"?>
<xdr:wsDr xmlns:xdr="http://schemas.openxmlformats.org/drawingml/2006/spreadsheetDrawing" xmlns:a="http://schemas.openxmlformats.org/drawingml/2006/main">
  <xdr:twoCellAnchor editAs="oneCell">
    <xdr:from>
      <xdr:col>9</xdr:col>
      <xdr:colOff>1679222</xdr:colOff>
      <xdr:row>1</xdr:row>
      <xdr:rowOff>42334</xdr:rowOff>
    </xdr:from>
    <xdr:to>
      <xdr:col>10</xdr:col>
      <xdr:colOff>7479</xdr:colOff>
      <xdr:row>2</xdr:row>
      <xdr:rowOff>120196</xdr:rowOff>
    </xdr:to>
    <xdr:sp macro="" textlink="">
      <xdr:nvSpPr>
        <xdr:cNvPr id="3" name="TextBox 2">
          <a:hlinkClick xmlns:r="http://schemas.openxmlformats.org/officeDocument/2006/relationships" r:id="rId1"/>
          <a:extLst>
            <a:ext uri="{FF2B5EF4-FFF2-40B4-BE49-F238E27FC236}">
              <a16:creationId xmlns:a16="http://schemas.microsoft.com/office/drawing/2014/main" id="{AE167539-343B-9B44-9509-C99F8B966D58}"/>
            </a:ext>
            <a:ext uri="{147F2762-F138-4A5C-976F-8EAC2B608ADB}">
              <a16:predDERef xmlns:a16="http://schemas.microsoft.com/office/drawing/2014/main" pred="{654A3A14-9743-45C9-AD9C-719C331D662D}"/>
            </a:ext>
          </a:extLst>
        </xdr:cNvPr>
        <xdr:cNvSpPr txBox="1"/>
      </xdr:nvSpPr>
      <xdr:spPr>
        <a:xfrm>
          <a:off x="12502444" y="211667"/>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44.xml><?xml version="1.0" encoding="utf-8"?>
<xdr:wsDr xmlns:xdr="http://schemas.openxmlformats.org/drawingml/2006/spreadsheetDrawing" xmlns:a="http://schemas.openxmlformats.org/drawingml/2006/main">
  <xdr:twoCellAnchor editAs="oneCell">
    <xdr:from>
      <xdr:col>5</xdr:col>
      <xdr:colOff>2117612</xdr:colOff>
      <xdr:row>1</xdr:row>
      <xdr:rowOff>42522</xdr:rowOff>
    </xdr:from>
    <xdr:to>
      <xdr:col>6</xdr:col>
      <xdr:colOff>23201</xdr:colOff>
      <xdr:row>2</xdr:row>
      <xdr:rowOff>120839</xdr:rowOff>
    </xdr:to>
    <xdr:sp macro="" textlink="">
      <xdr:nvSpPr>
        <xdr:cNvPr id="2" name="TextBox 1">
          <a:hlinkClick xmlns:r="http://schemas.openxmlformats.org/officeDocument/2006/relationships" r:id="rId1"/>
          <a:extLst>
            <a:ext uri="{FF2B5EF4-FFF2-40B4-BE49-F238E27FC236}">
              <a16:creationId xmlns:a16="http://schemas.microsoft.com/office/drawing/2014/main" id="{F0ECECF7-9118-444D-9F3B-F27A38083BC9}"/>
            </a:ext>
            <a:ext uri="{147F2762-F138-4A5C-976F-8EAC2B608ADB}">
              <a16:predDERef xmlns:a16="http://schemas.microsoft.com/office/drawing/2014/main" pred="{654A3A14-9743-45C9-AD9C-719C331D662D}"/>
            </a:ext>
          </a:extLst>
        </xdr:cNvPr>
        <xdr:cNvSpPr txBox="1"/>
      </xdr:nvSpPr>
      <xdr:spPr>
        <a:xfrm>
          <a:off x="11515045" y="204107"/>
          <a:ext cx="661035" cy="239902"/>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45.xml><?xml version="1.0" encoding="utf-8"?>
<xdr:wsDr xmlns:xdr="http://schemas.openxmlformats.org/drawingml/2006/spreadsheetDrawing" xmlns:a="http://schemas.openxmlformats.org/drawingml/2006/main">
  <xdr:twoCellAnchor editAs="oneCell">
    <xdr:from>
      <xdr:col>7</xdr:col>
      <xdr:colOff>211666</xdr:colOff>
      <xdr:row>1</xdr:row>
      <xdr:rowOff>14111</xdr:rowOff>
    </xdr:from>
    <xdr:to>
      <xdr:col>8</xdr:col>
      <xdr:colOff>423</xdr:colOff>
      <xdr:row>2</xdr:row>
      <xdr:rowOff>97053</xdr:rowOff>
    </xdr:to>
    <xdr:sp macro="" textlink="">
      <xdr:nvSpPr>
        <xdr:cNvPr id="3" name="TextBox 2">
          <a:hlinkClick xmlns:r="http://schemas.openxmlformats.org/officeDocument/2006/relationships" r:id="rId1"/>
          <a:extLst>
            <a:ext uri="{FF2B5EF4-FFF2-40B4-BE49-F238E27FC236}">
              <a16:creationId xmlns:a16="http://schemas.microsoft.com/office/drawing/2014/main" id="{9BE50122-4081-BD42-8237-C685557CDD82}"/>
            </a:ext>
            <a:ext uri="{147F2762-F138-4A5C-976F-8EAC2B608ADB}">
              <a16:predDERef xmlns:a16="http://schemas.microsoft.com/office/drawing/2014/main" pred="{654A3A14-9743-45C9-AD9C-719C331D662D}"/>
            </a:ext>
          </a:extLst>
        </xdr:cNvPr>
        <xdr:cNvSpPr txBox="1"/>
      </xdr:nvSpPr>
      <xdr:spPr>
        <a:xfrm>
          <a:off x="12869333" y="183444"/>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5790558</xdr:colOff>
      <xdr:row>1</xdr:row>
      <xdr:rowOff>9171</xdr:rowOff>
    </xdr:from>
    <xdr:to>
      <xdr:col>2</xdr:col>
      <xdr:colOff>26827</xdr:colOff>
      <xdr:row>2</xdr:row>
      <xdr:rowOff>76919</xdr:rowOff>
    </xdr:to>
    <xdr:sp macro="" textlink="">
      <xdr:nvSpPr>
        <xdr:cNvPr id="3" name="TextBox 2">
          <a:hlinkClick xmlns:r="http://schemas.openxmlformats.org/officeDocument/2006/relationships" r:id="rId1"/>
          <a:extLst>
            <a:ext uri="{FF2B5EF4-FFF2-40B4-BE49-F238E27FC236}">
              <a16:creationId xmlns:a16="http://schemas.microsoft.com/office/drawing/2014/main" id="{0BFDCD73-D59A-5D4D-A3E6-CFFEEF2068B8}"/>
            </a:ext>
            <a:ext uri="{147F2762-F138-4A5C-976F-8EAC2B608ADB}">
              <a16:predDERef xmlns:a16="http://schemas.microsoft.com/office/drawing/2014/main" pred="{654A3A14-9743-45C9-AD9C-719C331D662D}"/>
            </a:ext>
          </a:extLst>
        </xdr:cNvPr>
        <xdr:cNvSpPr txBox="1"/>
      </xdr:nvSpPr>
      <xdr:spPr>
        <a:xfrm>
          <a:off x="6328440" y="177259"/>
          <a:ext cx="723168" cy="224631"/>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47.xml><?xml version="1.0" encoding="utf-8"?>
<xdr:wsDr xmlns:xdr="http://schemas.openxmlformats.org/drawingml/2006/spreadsheetDrawing" xmlns:a="http://schemas.openxmlformats.org/drawingml/2006/main">
  <xdr:twoCellAnchor editAs="oneCell">
    <xdr:from>
      <xdr:col>4</xdr:col>
      <xdr:colOff>2991971</xdr:colOff>
      <xdr:row>1</xdr:row>
      <xdr:rowOff>33618</xdr:rowOff>
    </xdr:from>
    <xdr:to>
      <xdr:col>5</xdr:col>
      <xdr:colOff>22300</xdr:colOff>
      <xdr:row>2</xdr:row>
      <xdr:rowOff>116637</xdr:rowOff>
    </xdr:to>
    <xdr:sp macro="" textlink="">
      <xdr:nvSpPr>
        <xdr:cNvPr id="3" name="TextBox 2">
          <a:hlinkClick xmlns:r="http://schemas.openxmlformats.org/officeDocument/2006/relationships" r:id="rId1"/>
          <a:extLst>
            <a:ext uri="{FF2B5EF4-FFF2-40B4-BE49-F238E27FC236}">
              <a16:creationId xmlns:a16="http://schemas.microsoft.com/office/drawing/2014/main" id="{1005730F-1D97-4EB3-80AC-B5271FCE37D3}"/>
            </a:ext>
            <a:ext uri="{147F2762-F138-4A5C-976F-8EAC2B608ADB}">
              <a16:predDERef xmlns:a16="http://schemas.microsoft.com/office/drawing/2014/main" pred="{654A3A14-9743-45C9-AD9C-719C331D662D}"/>
            </a:ext>
          </a:extLst>
        </xdr:cNvPr>
        <xdr:cNvSpPr txBox="1"/>
      </xdr:nvSpPr>
      <xdr:spPr>
        <a:xfrm>
          <a:off x="14097000" y="190500"/>
          <a:ext cx="661035" cy="239902"/>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48.xml><?xml version="1.0" encoding="utf-8"?>
<xdr:wsDr xmlns:xdr="http://schemas.openxmlformats.org/drawingml/2006/spreadsheetDrawing" xmlns:a="http://schemas.openxmlformats.org/drawingml/2006/main">
  <xdr:twoCellAnchor editAs="oneCell">
    <xdr:from>
      <xdr:col>11</xdr:col>
      <xdr:colOff>1562100</xdr:colOff>
      <xdr:row>1</xdr:row>
      <xdr:rowOff>25400</xdr:rowOff>
    </xdr:from>
    <xdr:to>
      <xdr:col>12</xdr:col>
      <xdr:colOff>0</xdr:colOff>
      <xdr:row>2</xdr:row>
      <xdr:rowOff>93526</xdr:rowOff>
    </xdr:to>
    <xdr:sp macro="" textlink="">
      <xdr:nvSpPr>
        <xdr:cNvPr id="3" name="TextBox 2">
          <a:hlinkClick xmlns:r="http://schemas.openxmlformats.org/officeDocument/2006/relationships" r:id="rId1"/>
          <a:extLst>
            <a:ext uri="{FF2B5EF4-FFF2-40B4-BE49-F238E27FC236}">
              <a16:creationId xmlns:a16="http://schemas.microsoft.com/office/drawing/2014/main" id="{EE562D79-593D-9345-A2B2-2ECB6CFCF0EB}"/>
            </a:ext>
            <a:ext uri="{147F2762-F138-4A5C-976F-8EAC2B608ADB}">
              <a16:predDERef xmlns:a16="http://schemas.microsoft.com/office/drawing/2014/main" pred="{654A3A14-9743-45C9-AD9C-719C331D662D}"/>
            </a:ext>
          </a:extLst>
        </xdr:cNvPr>
        <xdr:cNvSpPr txBox="1"/>
      </xdr:nvSpPr>
      <xdr:spPr>
        <a:xfrm>
          <a:off x="18618200" y="190500"/>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49.xml><?xml version="1.0" encoding="utf-8"?>
<xdr:wsDr xmlns:xdr="http://schemas.openxmlformats.org/drawingml/2006/spreadsheetDrawing" xmlns:a="http://schemas.openxmlformats.org/drawingml/2006/main">
  <xdr:twoCellAnchor editAs="oneCell">
    <xdr:from>
      <xdr:col>4</xdr:col>
      <xdr:colOff>4219575</xdr:colOff>
      <xdr:row>1</xdr:row>
      <xdr:rowOff>28575</xdr:rowOff>
    </xdr:from>
    <xdr:to>
      <xdr:col>5</xdr:col>
      <xdr:colOff>32385</xdr:colOff>
      <xdr:row>2</xdr:row>
      <xdr:rowOff>106552</xdr:rowOff>
    </xdr:to>
    <xdr:sp macro="" textlink="">
      <xdr:nvSpPr>
        <xdr:cNvPr id="3" name="TextBox 2">
          <a:hlinkClick xmlns:r="http://schemas.openxmlformats.org/officeDocument/2006/relationships" r:id="rId1"/>
          <a:extLst>
            <a:ext uri="{FF2B5EF4-FFF2-40B4-BE49-F238E27FC236}">
              <a16:creationId xmlns:a16="http://schemas.microsoft.com/office/drawing/2014/main" id="{7642C292-6993-4A48-B7B1-E48B16B585E0}"/>
            </a:ext>
            <a:ext uri="{147F2762-F138-4A5C-976F-8EAC2B608ADB}">
              <a16:predDERef xmlns:a16="http://schemas.microsoft.com/office/drawing/2014/main" pred="{654A3A14-9743-45C9-AD9C-719C331D662D}"/>
            </a:ext>
          </a:extLst>
        </xdr:cNvPr>
        <xdr:cNvSpPr txBox="1"/>
      </xdr:nvSpPr>
      <xdr:spPr>
        <a:xfrm>
          <a:off x="10296525" y="190500"/>
          <a:ext cx="661035" cy="239902"/>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7077075</xdr:colOff>
      <xdr:row>1</xdr:row>
      <xdr:rowOff>0</xdr:rowOff>
    </xdr:from>
    <xdr:to>
      <xdr:col>2</xdr:col>
      <xdr:colOff>7605924</xdr:colOff>
      <xdr:row>2</xdr:row>
      <xdr:rowOff>42232</xdr:rowOff>
    </xdr:to>
    <xdr:sp macro="" textlink="">
      <xdr:nvSpPr>
        <xdr:cNvPr id="3" name="TextBox 2">
          <a:hlinkClick xmlns:r="http://schemas.openxmlformats.org/officeDocument/2006/relationships" r:id="rId1"/>
          <a:extLst>
            <a:ext uri="{FF2B5EF4-FFF2-40B4-BE49-F238E27FC236}">
              <a16:creationId xmlns:a16="http://schemas.microsoft.com/office/drawing/2014/main" id="{DF82E42F-2373-4A8C-8B7D-33CC7F6042C8}"/>
            </a:ext>
            <a:ext uri="{147F2762-F138-4A5C-976F-8EAC2B608ADB}">
              <a16:predDERef xmlns:a16="http://schemas.microsoft.com/office/drawing/2014/main" pred="{654A3A14-9743-45C9-AD9C-719C331D662D}"/>
            </a:ext>
          </a:extLst>
        </xdr:cNvPr>
        <xdr:cNvSpPr txBox="1"/>
      </xdr:nvSpPr>
      <xdr:spPr>
        <a:xfrm>
          <a:off x="15192375" y="190500"/>
          <a:ext cx="528849" cy="232732"/>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50.xml><?xml version="1.0" encoding="utf-8"?>
<xdr:wsDr xmlns:xdr="http://schemas.openxmlformats.org/drawingml/2006/spreadsheetDrawing" xmlns:a="http://schemas.openxmlformats.org/drawingml/2006/main">
  <xdr:twoCellAnchor editAs="oneCell">
    <xdr:from>
      <xdr:col>3</xdr:col>
      <xdr:colOff>4895850</xdr:colOff>
      <xdr:row>1</xdr:row>
      <xdr:rowOff>9525</xdr:rowOff>
    </xdr:from>
    <xdr:to>
      <xdr:col>4</xdr:col>
      <xdr:colOff>3810</xdr:colOff>
      <xdr:row>2</xdr:row>
      <xdr:rowOff>87502</xdr:rowOff>
    </xdr:to>
    <xdr:sp macro="" textlink="">
      <xdr:nvSpPr>
        <xdr:cNvPr id="3" name="TextBox 2">
          <a:hlinkClick xmlns:r="http://schemas.openxmlformats.org/officeDocument/2006/relationships" r:id="rId1"/>
          <a:extLst>
            <a:ext uri="{FF2B5EF4-FFF2-40B4-BE49-F238E27FC236}">
              <a16:creationId xmlns:a16="http://schemas.microsoft.com/office/drawing/2014/main" id="{7CCEEBD5-84E4-48DA-BB07-E5BA26B4E0BB}"/>
            </a:ext>
            <a:ext uri="{147F2762-F138-4A5C-976F-8EAC2B608ADB}">
              <a16:predDERef xmlns:a16="http://schemas.microsoft.com/office/drawing/2014/main" pred="{654A3A14-9743-45C9-AD9C-719C331D662D}"/>
            </a:ext>
          </a:extLst>
        </xdr:cNvPr>
        <xdr:cNvSpPr txBox="1"/>
      </xdr:nvSpPr>
      <xdr:spPr>
        <a:xfrm>
          <a:off x="10601325" y="171450"/>
          <a:ext cx="661035" cy="239902"/>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51.xml><?xml version="1.0" encoding="utf-8"?>
<xdr:wsDr xmlns:xdr="http://schemas.openxmlformats.org/drawingml/2006/spreadsheetDrawing" xmlns:a="http://schemas.openxmlformats.org/drawingml/2006/main">
  <xdr:twoCellAnchor editAs="oneCell">
    <xdr:from>
      <xdr:col>6</xdr:col>
      <xdr:colOff>1477741</xdr:colOff>
      <xdr:row>1</xdr:row>
      <xdr:rowOff>48556</xdr:rowOff>
    </xdr:from>
    <xdr:to>
      <xdr:col>7</xdr:col>
      <xdr:colOff>6357</xdr:colOff>
      <xdr:row>2</xdr:row>
      <xdr:rowOff>133751</xdr:rowOff>
    </xdr:to>
    <xdr:sp macro="" textlink="">
      <xdr:nvSpPr>
        <xdr:cNvPr id="3" name="TextBox 2">
          <a:hlinkClick xmlns:r="http://schemas.openxmlformats.org/officeDocument/2006/relationships" r:id="rId1"/>
          <a:extLst>
            <a:ext uri="{FF2B5EF4-FFF2-40B4-BE49-F238E27FC236}">
              <a16:creationId xmlns:a16="http://schemas.microsoft.com/office/drawing/2014/main" id="{97579D2A-3DEA-8547-B598-A05D76FCDD71}"/>
            </a:ext>
            <a:ext uri="{147F2762-F138-4A5C-976F-8EAC2B608ADB}">
              <a16:predDERef xmlns:a16="http://schemas.microsoft.com/office/drawing/2014/main" pred="{654A3A14-9743-45C9-AD9C-719C331D662D}"/>
            </a:ext>
          </a:extLst>
        </xdr:cNvPr>
        <xdr:cNvSpPr txBox="1"/>
      </xdr:nvSpPr>
      <xdr:spPr>
        <a:xfrm>
          <a:off x="15081682" y="216644"/>
          <a:ext cx="666325" cy="242078"/>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487326</xdr:colOff>
      <xdr:row>4</xdr:row>
      <xdr:rowOff>122902</xdr:rowOff>
    </xdr:from>
    <xdr:to>
      <xdr:col>3</xdr:col>
      <xdr:colOff>56448</xdr:colOff>
      <xdr:row>5</xdr:row>
      <xdr:rowOff>171479</xdr:rowOff>
    </xdr:to>
    <xdr:sp macro="" textlink="">
      <xdr:nvSpPr>
        <xdr:cNvPr id="4" name="Rectangle: Rounded Corners 2">
          <a:extLst>
            <a:ext uri="{FF2B5EF4-FFF2-40B4-BE49-F238E27FC236}">
              <a16:creationId xmlns:a16="http://schemas.microsoft.com/office/drawing/2014/main" id="{34327993-1CF3-0548-A8C9-2012D7A08879}"/>
            </a:ext>
          </a:extLst>
        </xdr:cNvPr>
        <xdr:cNvSpPr/>
      </xdr:nvSpPr>
      <xdr:spPr>
        <a:xfrm>
          <a:off x="487326" y="884902"/>
          <a:ext cx="6379497" cy="239077"/>
        </a:xfrm>
        <a:prstGeom prst="roundRect">
          <a:avLst>
            <a:gd name="adj" fmla="val 31301"/>
          </a:avLst>
        </a:prstGeom>
        <a:solidFill>
          <a:srgbClr val="7C716B"/>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tIns="72000" bIns="72000" rtlCol="0" anchor="ctr" anchorCtr="0"/>
        <a:lstStyle/>
        <a:p>
          <a:pPr algn="l"/>
          <a:r>
            <a:rPr lang="en-AU" sz="1100" b="0"/>
            <a:t>Health</a:t>
          </a:r>
          <a:r>
            <a:rPr lang="en-AU" sz="1100" b="0" baseline="0"/>
            <a:t> &amp; safety </a:t>
          </a:r>
          <a:endParaRPr lang="en-AU" sz="1100" b="0"/>
        </a:p>
      </xdr:txBody>
    </xdr:sp>
    <xdr:clientData/>
  </xdr:twoCellAnchor>
  <xdr:twoCellAnchor editAs="oneCell">
    <xdr:from>
      <xdr:col>2</xdr:col>
      <xdr:colOff>1704975</xdr:colOff>
      <xdr:row>1</xdr:row>
      <xdr:rowOff>19050</xdr:rowOff>
    </xdr:from>
    <xdr:to>
      <xdr:col>3</xdr:col>
      <xdr:colOff>212</xdr:colOff>
      <xdr:row>2</xdr:row>
      <xdr:rowOff>66045</xdr:rowOff>
    </xdr:to>
    <xdr:sp macro="" textlink="">
      <xdr:nvSpPr>
        <xdr:cNvPr id="2" name="TextBox 1">
          <a:hlinkClick xmlns:r="http://schemas.openxmlformats.org/officeDocument/2006/relationships" r:id="rId1"/>
          <a:extLst>
            <a:ext uri="{FF2B5EF4-FFF2-40B4-BE49-F238E27FC236}">
              <a16:creationId xmlns:a16="http://schemas.microsoft.com/office/drawing/2014/main" id="{C4BF37B6-BCD8-488E-9FDC-530E4767770E}"/>
            </a:ext>
            <a:ext uri="{147F2762-F138-4A5C-976F-8EAC2B608ADB}">
              <a16:predDERef xmlns:a16="http://schemas.microsoft.com/office/drawing/2014/main" pred="{654A3A14-9743-45C9-AD9C-719C331D662D}"/>
            </a:ext>
          </a:extLst>
        </xdr:cNvPr>
        <xdr:cNvSpPr txBox="1"/>
      </xdr:nvSpPr>
      <xdr:spPr>
        <a:xfrm>
          <a:off x="6124575" y="209550"/>
          <a:ext cx="676487" cy="237495"/>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473137</xdr:colOff>
      <xdr:row>1</xdr:row>
      <xdr:rowOff>124510</xdr:rowOff>
    </xdr:from>
    <xdr:to>
      <xdr:col>7</xdr:col>
      <xdr:colOff>20998</xdr:colOff>
      <xdr:row>2</xdr:row>
      <xdr:rowOff>170972</xdr:rowOff>
    </xdr:to>
    <xdr:sp macro="" textlink="">
      <xdr:nvSpPr>
        <xdr:cNvPr id="2" name="TextBox 1">
          <a:hlinkClick xmlns:r="http://schemas.openxmlformats.org/officeDocument/2006/relationships" r:id="rId1"/>
          <a:extLst>
            <a:ext uri="{FF2B5EF4-FFF2-40B4-BE49-F238E27FC236}">
              <a16:creationId xmlns:a16="http://schemas.microsoft.com/office/drawing/2014/main" id="{D2C1F9C8-2F94-1046-B9E2-6C52A91628B8}"/>
            </a:ext>
            <a:ext uri="{147F2762-F138-4A5C-976F-8EAC2B608ADB}">
              <a16:predDERef xmlns:a16="http://schemas.microsoft.com/office/drawing/2014/main" pred="{654A3A14-9743-45C9-AD9C-719C331D662D}"/>
            </a:ext>
          </a:extLst>
        </xdr:cNvPr>
        <xdr:cNvSpPr txBox="1"/>
      </xdr:nvSpPr>
      <xdr:spPr>
        <a:xfrm>
          <a:off x="12575490" y="311275"/>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538480</xdr:colOff>
      <xdr:row>1</xdr:row>
      <xdr:rowOff>101600</xdr:rowOff>
    </xdr:from>
    <xdr:to>
      <xdr:col>7</xdr:col>
      <xdr:colOff>1747</xdr:colOff>
      <xdr:row>2</xdr:row>
      <xdr:rowOff>153216</xdr:rowOff>
    </xdr:to>
    <xdr:sp macro="" textlink="">
      <xdr:nvSpPr>
        <xdr:cNvPr id="3" name="TextBox 1">
          <a:hlinkClick xmlns:r="http://schemas.openxmlformats.org/officeDocument/2006/relationships" r:id="rId1"/>
          <a:extLst>
            <a:ext uri="{FF2B5EF4-FFF2-40B4-BE49-F238E27FC236}">
              <a16:creationId xmlns:a16="http://schemas.microsoft.com/office/drawing/2014/main" id="{0FD2F712-7764-CB4E-87EA-79FD4BD48FDB}"/>
            </a:ext>
            <a:ext uri="{147F2762-F138-4A5C-976F-8EAC2B608ADB}">
              <a16:predDERef xmlns:a16="http://schemas.microsoft.com/office/drawing/2014/main" pred="{654A3A14-9743-45C9-AD9C-719C331D662D}"/>
            </a:ext>
          </a:extLst>
        </xdr:cNvPr>
        <xdr:cNvSpPr txBox="1"/>
      </xdr:nvSpPr>
      <xdr:spPr>
        <a:xfrm>
          <a:off x="12842240" y="294640"/>
          <a:ext cx="800100" cy="244656"/>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474134</xdr:colOff>
      <xdr:row>4</xdr:row>
      <xdr:rowOff>143934</xdr:rowOff>
    </xdr:from>
    <xdr:to>
      <xdr:col>3</xdr:col>
      <xdr:colOff>76200</xdr:colOff>
      <xdr:row>5</xdr:row>
      <xdr:rowOff>189754</xdr:rowOff>
    </xdr:to>
    <xdr:sp macro="" textlink="">
      <xdr:nvSpPr>
        <xdr:cNvPr id="3" name="Rectangle: Rounded Corners 2">
          <a:extLst>
            <a:ext uri="{FF2B5EF4-FFF2-40B4-BE49-F238E27FC236}">
              <a16:creationId xmlns:a16="http://schemas.microsoft.com/office/drawing/2014/main" id="{292F6350-6C0B-B148-B2E6-86ED05C24A94}"/>
            </a:ext>
          </a:extLst>
        </xdr:cNvPr>
        <xdr:cNvSpPr/>
      </xdr:nvSpPr>
      <xdr:spPr>
        <a:xfrm>
          <a:off x="474134" y="922867"/>
          <a:ext cx="7052733" cy="240554"/>
        </a:xfrm>
        <a:prstGeom prst="roundRect">
          <a:avLst>
            <a:gd name="adj" fmla="val 31301"/>
          </a:avLst>
        </a:prstGeom>
        <a:solidFill>
          <a:srgbClr val="7C716B"/>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tIns="72000" bIns="72000" rtlCol="0" anchor="ctr" anchorCtr="0"/>
        <a:lstStyle/>
        <a:p>
          <a:pPr algn="l"/>
          <a:r>
            <a:rPr lang="en-AU" sz="1100" b="0"/>
            <a:t>People</a:t>
          </a:r>
        </a:p>
      </xdr:txBody>
    </xdr:sp>
    <xdr:clientData/>
  </xdr:twoCellAnchor>
  <xdr:twoCellAnchor editAs="oneCell">
    <xdr:from>
      <xdr:col>2</xdr:col>
      <xdr:colOff>1476375</xdr:colOff>
      <xdr:row>0</xdr:row>
      <xdr:rowOff>180975</xdr:rowOff>
    </xdr:from>
    <xdr:to>
      <xdr:col>3</xdr:col>
      <xdr:colOff>24024</xdr:colOff>
      <xdr:row>2</xdr:row>
      <xdr:rowOff>32707</xdr:rowOff>
    </xdr:to>
    <xdr:sp macro="" textlink="">
      <xdr:nvSpPr>
        <xdr:cNvPr id="2" name="TextBox 1">
          <a:hlinkClick xmlns:r="http://schemas.openxmlformats.org/officeDocument/2006/relationships" r:id="rId1"/>
          <a:extLst>
            <a:ext uri="{FF2B5EF4-FFF2-40B4-BE49-F238E27FC236}">
              <a16:creationId xmlns:a16="http://schemas.microsoft.com/office/drawing/2014/main" id="{D225937E-CD66-4B7A-9A65-72A4B4FCC300}"/>
            </a:ext>
            <a:ext uri="{147F2762-F138-4A5C-976F-8EAC2B608ADB}">
              <a16:predDERef xmlns:a16="http://schemas.microsoft.com/office/drawing/2014/main" pred="{654A3A14-9743-45C9-AD9C-719C331D662D}"/>
            </a:ext>
          </a:extLst>
        </xdr:cNvPr>
        <xdr:cNvSpPr txBox="1"/>
      </xdr:nvSpPr>
      <xdr:spPr>
        <a:xfrm>
          <a:off x="5991225" y="180975"/>
          <a:ext cx="528849" cy="232732"/>
        </a:xfrm>
        <a:prstGeom prst="roundRect">
          <a:avLst>
            <a:gd name="adj" fmla="val 50000"/>
          </a:avLst>
        </a:prstGeom>
        <a:solidFill>
          <a:srgbClr val="7C716B"/>
        </a:solidFill>
        <a:ln w="12700" cap="rnd" cmpd="sng">
          <a:noFill/>
        </a:ln>
        <a:effectLst>
          <a:innerShdw blurRad="63500" dist="50800" dir="5400000">
            <a:schemeClr val="tx1">
              <a:alpha val="28000"/>
            </a:schemeClr>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800" b="0" i="0" baseline="0">
              <a:solidFill>
                <a:schemeClr val="bg1"/>
              </a:solidFill>
              <a:effectLst/>
              <a:latin typeface="+mn-lt"/>
              <a:ea typeface="+mn-ea"/>
              <a:cs typeface="+mn-cs"/>
            </a:rPr>
            <a:t>Home</a:t>
          </a:r>
          <a:endParaRPr lang="en-AU" sz="700" b="0">
            <a:solidFill>
              <a:schemeClr val="bg1"/>
            </a:solidFill>
            <a:effectLst/>
          </a:endParaRP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2025 RT Red family palette">
      <a:dk1>
        <a:srgbClr val="3C3C3C"/>
      </a:dk1>
      <a:lt1>
        <a:srgbClr val="FFFFFF"/>
      </a:lt1>
      <a:dk2>
        <a:srgbClr val="7C716B"/>
      </a:dk2>
      <a:lt2>
        <a:srgbClr val="DDDAD3"/>
      </a:lt2>
      <a:accent1>
        <a:srgbClr val="4A1225"/>
      </a:accent1>
      <a:accent2>
        <a:srgbClr val="A20D32"/>
      </a:accent2>
      <a:accent3>
        <a:srgbClr val="CD2B2C"/>
      </a:accent3>
      <a:accent4>
        <a:srgbClr val="7C716B"/>
      </a:accent4>
      <a:accent5>
        <a:srgbClr val="CBC5C7"/>
      </a:accent5>
      <a:accent6>
        <a:srgbClr val="FA9379"/>
      </a:accent6>
      <a:hlink>
        <a:srgbClr val="4A1225"/>
      </a:hlink>
      <a:folHlink>
        <a:srgbClr val="7C716B"/>
      </a:folHlink>
    </a:clrScheme>
    <a:fontScheme name="Rio Tinto 2025">
      <a:majorFont>
        <a:latin typeface="Arial"/>
        <a:ea typeface=""/>
        <a:cs typeface=""/>
      </a:majorFont>
      <a:minorFont>
        <a:latin typeface="Arial"/>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6.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3" Type="http://schemas.openxmlformats.org/officeDocument/2006/relationships/hyperlink" Target="https://unglobalcompact.org/what-is-gc/participants/8013-Rio-Tinto-plc" TargetMode="External"/><Relationship Id="rId18" Type="http://schemas.openxmlformats.org/officeDocument/2006/relationships/hyperlink" Target="https://www.riotinto.com/-/media/Content/Documents/Sustainability/Corporate-policies/RT-Why-agreements-matter.pdf" TargetMode="External"/><Relationship Id="rId26" Type="http://schemas.openxmlformats.org/officeDocument/2006/relationships/hyperlink" Target="https://www.riotinto.com/-/media/Content/Documents/Sustainability/Corporate-policies/RT-Risk-policy.pdf" TargetMode="External"/><Relationship Id="rId39" Type="http://schemas.openxmlformats.org/officeDocument/2006/relationships/hyperlink" Target="https://www.riotinto.com/-/media/Content/Documents/Sustainability/Corporate-policies/RT-HSEC-policy.pdf" TargetMode="External"/><Relationship Id="rId21" Type="http://schemas.openxmlformats.org/officeDocument/2006/relationships/hyperlink" Target="https://www.riotinto.com/-/media/Content/Documents/Sustainability/Corporate-policies/RT-Working-at-heights-standard.pdf" TargetMode="External"/><Relationship Id="rId34" Type="http://schemas.openxmlformats.org/officeDocument/2006/relationships/hyperlink" Target="https://www.riotinto.com/-/media/Content/Documents/Sustainability/Corporate-policies/RT-Slope-geotechnical-hazards-standard.pdf" TargetMode="External"/><Relationship Id="rId42" Type="http://schemas.openxmlformats.org/officeDocument/2006/relationships/hyperlink" Target="https://www.riotinto.com/-/media/Content/Documents/Sustainability/Corporate-policies/RT-Functional-safety-standard.pdf" TargetMode="External"/><Relationship Id="rId47" Type="http://schemas.openxmlformats.org/officeDocument/2006/relationships/hyperlink" Target="https://www.riotinto.com/-/media/Content/Documents/Sustainability/Corporate-policies/RT-Data-privacy-standard.pdf" TargetMode="External"/><Relationship Id="rId50" Type="http://schemas.openxmlformats.org/officeDocument/2006/relationships/hyperlink" Target="https://www.riotinto.com/-/media/Content/Documents/Sustainability/Corporate-policies/RT-Confined-spaces-standard.pdf" TargetMode="External"/><Relationship Id="rId55" Type="http://schemas.openxmlformats.org/officeDocument/2006/relationships/hyperlink" Target="https://cdn-rio.dataweavers.io/-/media/content/documents/sustainability/corporate-policies/myvoice-standard.pdf?rev=097dbdb6784246519f1431fa051800fe" TargetMode="External"/><Relationship Id="rId7" Type="http://schemas.openxmlformats.org/officeDocument/2006/relationships/hyperlink" Target="https://www.riotinto.com/-/media/Content/Documents/Sustainability/Corporate-policies/RT-Mineral-waste-control-standard.pdf" TargetMode="External"/><Relationship Id="rId2" Type="http://schemas.openxmlformats.org/officeDocument/2006/relationships/hyperlink" Target="http://www.riotinto.com/climatereport" TargetMode="External"/><Relationship Id="rId16" Type="http://schemas.openxmlformats.org/officeDocument/2006/relationships/hyperlink" Target="https://www.riotinto.com/-/media/Content/Documents/Sustainability/Corporate-policies/RT-Vehicles-driving-standard.pdf" TargetMode="External"/><Relationship Id="rId29" Type="http://schemas.openxmlformats.org/officeDocument/2006/relationships/hyperlink" Target="https://www.riotinto.com/-/media/Content/Documents/Sustainability/Corporate-policies/RT-Process-safety-standard.pdf" TargetMode="External"/><Relationship Id="rId11" Type="http://schemas.openxmlformats.org/officeDocument/2006/relationships/hyperlink" Target="https://www.riotinto.com/en/-/media/content/documents/sustainability/corporate-policies/rt-the-way-we-work.pdf" TargetMode="External"/><Relationship Id="rId24" Type="http://schemas.openxmlformats.org/officeDocument/2006/relationships/hyperlink" Target="https://www.riotinto.com/-/media/Content/Documents/Sustainability/Corporate-policies/RT-Role-of-civil-society-organisations.pdf" TargetMode="External"/><Relationship Id="rId32" Type="http://schemas.openxmlformats.org/officeDocument/2006/relationships/hyperlink" Target="https://www.riotinto.com/-/media/Content/Documents/Sustainability/Corporate-policies/RT-Management-system-standard.pdf" TargetMode="External"/><Relationship Id="rId37" Type="http://schemas.openxmlformats.org/officeDocument/2006/relationships/hyperlink" Target="https://www.riotinto.com/-/media/Content/Documents/Sustainability/Corporate-policies/RT-Isolation-standard.pdf" TargetMode="External"/><Relationship Id="rId40" Type="http://schemas.openxmlformats.org/officeDocument/2006/relationships/hyperlink" Target="https://www.riotinto.com/-/media/Content/Documents/Sustainability/Corporate-policies/RT-Health-management-approach.pdf" TargetMode="External"/><Relationship Id="rId45" Type="http://schemas.openxmlformats.org/officeDocument/2006/relationships/hyperlink" Target="https://www.riotinto.com/-/media/Content/Documents/Sustainability/Corporate-policies/RT-Employment-policy.pdf" TargetMode="External"/><Relationship Id="rId53" Type="http://schemas.openxmlformats.org/officeDocument/2006/relationships/hyperlink" Target="https://cdn-rio.dataweavers.io/-/media/content/documents/sustainability/corporate-policies/rt-why-cultural-heritage-matters.pdf?rev=ecbc2a3727cf433ab75c73f9e5b5c5a8" TargetMode="External"/><Relationship Id="rId58" Type="http://schemas.openxmlformats.org/officeDocument/2006/relationships/printerSettings" Target="../printerSettings/printerSettings1.bin"/><Relationship Id="rId5" Type="http://schemas.openxmlformats.org/officeDocument/2006/relationships/hyperlink" Target="https://www.riotinto.com/-/media/Content/Documents/Sustainability/Corporate-policies/RT-Biodiversity-and-NRM-standard.pdf" TargetMode="External"/><Relationship Id="rId19" Type="http://schemas.openxmlformats.org/officeDocument/2006/relationships/hyperlink" Target="https://www.riotinto.com/-/media/Content/Documents/Sustainability/Corporate-policies/RT-Why-gender-matters.pdf" TargetMode="External"/><Relationship Id="rId4" Type="http://schemas.openxmlformats.org/officeDocument/2006/relationships/hyperlink" Target="https://www.riotinto.com/-/media/Content/Documents/Sustainability/Ethics-and-integrity/Transparency/RT-Beneficial-ownership.pdf" TargetMode="External"/><Relationship Id="rId9" Type="http://schemas.openxmlformats.org/officeDocument/2006/relationships/hyperlink" Target="https://www.riotinto.com/-/media/Content/Documents/Sustainability/Corporate-policies/RT-Communities-social-performance-standard.pdf" TargetMode="External"/><Relationship Id="rId14" Type="http://schemas.openxmlformats.org/officeDocument/2006/relationships/hyperlink" Target="https://www.riotinto.com/-/media/Content/Documents/Sustainability/Corporate-policies/RT-Underground-standard.pdf" TargetMode="External"/><Relationship Id="rId22" Type="http://schemas.openxmlformats.org/officeDocument/2006/relationships/hyperlink" Target="https://www.riotinto.com/-/media/Content/Documents/Sustainability/Corporate-policies/RT-Tailings-policy.pdf" TargetMode="External"/><Relationship Id="rId27" Type="http://schemas.openxmlformats.org/officeDocument/2006/relationships/hyperlink" Target="https://www.riotinto.com/-/media/Content/Documents/Sustainability/Corporate-policies/RT-Radiation-exposure-control-standard.pdf" TargetMode="External"/><Relationship Id="rId30" Type="http://schemas.openxmlformats.org/officeDocument/2006/relationships/hyperlink" Target="https://www.riotinto.com/-/media/Content/Documents/Sustainability/Corporate-policies/RT-Noise-exposure-control-standard.pdf" TargetMode="External"/><Relationship Id="rId35" Type="http://schemas.openxmlformats.org/officeDocument/2006/relationships/hyperlink" Target="https://cdn-rio.dataweavers.io/-/media/content/documents/sustainability/corporate-policies/rt-land-management-standard.pdf" TargetMode="External"/><Relationship Id="rId43" Type="http://schemas.openxmlformats.org/officeDocument/2006/relationships/hyperlink" Target="https://www.riotinto.com/-/media/Content/Documents/Sustainability/Corporate-policies/RT-Safety-critical-fitness-standard.pdf" TargetMode="External"/><Relationship Id="rId48" Type="http://schemas.openxmlformats.org/officeDocument/2006/relationships/hyperlink" Target="https://www.riotinto.com/-/media/Content/Documents/Sustainability/Corporate-policies/RT-Cranes-and-lifting-standard.pdf" TargetMode="External"/><Relationship Id="rId56" Type="http://schemas.openxmlformats.org/officeDocument/2006/relationships/hyperlink" Target="https://cdn-rio.dataweavers.io/-/media/content/documents/invest/reports/modern-slavery/modern-slavery-statement-2024.pdf?rev=99e3be4ad2514717823552b15ef25f1e" TargetMode="External"/><Relationship Id="rId8" Type="http://schemas.openxmlformats.org/officeDocument/2006/relationships/hyperlink" Target="https://www.riotinto.com/-/media/Content/Documents/Sustainability/Corporate-policies/RT-Chemicals-exposure-control-standard.pdf" TargetMode="External"/><Relationship Id="rId51" Type="http://schemas.openxmlformats.org/officeDocument/2006/relationships/hyperlink" Target="https://www.riotinto.com/-/media/Content/Documents/Sustainability/Corporate-policies/RT-Competition-standard.pdf" TargetMode="External"/><Relationship Id="rId3" Type="http://schemas.openxmlformats.org/officeDocument/2006/relationships/hyperlink" Target="https://www.riotinto.com/-/media/Content/Documents/Sustainability/Corporate-policies/RT-Aviation-safety-standard.pdf" TargetMode="External"/><Relationship Id="rId12" Type="http://schemas.openxmlformats.org/officeDocument/2006/relationships/hyperlink" Target="https://cdn-rio.dataweavers.io/-/media/content/documents/sustainability/corporate-policies/rt-transparency-statement.pdf?rev=9222d7ae3b034bc39b0450393a3f4430" TargetMode="External"/><Relationship Id="rId17" Type="http://schemas.openxmlformats.org/officeDocument/2006/relationships/hyperlink" Target="https://www.riotinto.com/-/media/Content/Documents/Sustainability/Corporate-policies/RT-Water-quality-protection-standard.pdf" TargetMode="External"/><Relationship Id="rId25" Type="http://schemas.openxmlformats.org/officeDocument/2006/relationships/hyperlink" Target="https://www.riotinto.com/-/media/Content/Documents/Sustainability/Corporate-policies/RT-Risk-management-standard.pdf" TargetMode="External"/><Relationship Id="rId33" Type="http://schemas.openxmlformats.org/officeDocument/2006/relationships/hyperlink" Target="https://www.riotinto.com/-/media/Content/Documents/Sustainability/Corporate-policies/RT-Management-tailings-water-storage-standard.pdf" TargetMode="External"/><Relationship Id="rId38" Type="http://schemas.openxmlformats.org/officeDocument/2006/relationships/hyperlink" Target="https://www.riotinto.com/-/media/content/documents/sustainability/corporate-policies/rt-human-rights-policy.pdf" TargetMode="External"/><Relationship Id="rId46" Type="http://schemas.openxmlformats.org/officeDocument/2006/relationships/hyperlink" Target="https://www.riotinto.com/-/media/Content/Documents/Sustainability/Corporate-policies/RT-Electrical-safety-standard.pdf" TargetMode="External"/><Relationship Id="rId59" Type="http://schemas.openxmlformats.org/officeDocument/2006/relationships/drawing" Target="../drawings/drawing3.xml"/><Relationship Id="rId20" Type="http://schemas.openxmlformats.org/officeDocument/2006/relationships/hyperlink" Target="https://www.riotinto.com/-/media/Content/Documents/Sustainability/Corporate-policies/RT-Why-human-rights-matter-EN.pdf" TargetMode="External"/><Relationship Id="rId41" Type="http://schemas.openxmlformats.org/officeDocument/2006/relationships/hyperlink" Target="https://www.riotinto.com/-/media/Content/Documents/Sustainability/Corporate-policies/RT-Participation-in-industry-associations.pdf" TargetMode="External"/><Relationship Id="rId54" Type="http://schemas.openxmlformats.org/officeDocument/2006/relationships/hyperlink" Target="https://cdn-rio.dataweavers.io/-/media/content/documents/sustainability/human-rights/2024-vpshr-report.pdf?rev=4617614cebb0471d89d94b534e8b934c" TargetMode="External"/><Relationship Id="rId1" Type="http://schemas.openxmlformats.org/officeDocument/2006/relationships/hyperlink" Target="http://www.riotinto.com/annualreport" TargetMode="External"/><Relationship Id="rId6" Type="http://schemas.openxmlformats.org/officeDocument/2006/relationships/hyperlink" Target="https://cdn-rio.dataweavers.io/-/media/content/documents/sustainability/corporate-policies/business-integrity-standard/rt-business-integrity-standard.pdf" TargetMode="External"/><Relationship Id="rId15" Type="http://schemas.openxmlformats.org/officeDocument/2006/relationships/hyperlink" Target="https://www.riotinto.com/-/media/Content/Documents/Sustainability/Corporate-policies/RT-Disease-control-standard.pdf" TargetMode="External"/><Relationship Id="rId23" Type="http://schemas.openxmlformats.org/officeDocument/2006/relationships/hyperlink" Target="https://www.riotinto.com/-/media/Content/Documents/Sustainability/Corporate-policies/RT-Supplier-code-of-conduct.pdf" TargetMode="External"/><Relationship Id="rId28" Type="http://schemas.openxmlformats.org/officeDocument/2006/relationships/hyperlink" Target="https://www.riotinto.com/-/media/Content/Documents/Sustainability/Corporate-policies/RT-Product-stewardship-strategy.pdf" TargetMode="External"/><Relationship Id="rId36" Type="http://schemas.openxmlformats.org/officeDocument/2006/relationships/hyperlink" Target="https://www.riotinto.com/-/media/Content/Documents/Sustainability/Ethics-and-integrity/Transparency/RT-Joint-venture-beneficial-ownership.pdf" TargetMode="External"/><Relationship Id="rId49" Type="http://schemas.openxmlformats.org/officeDocument/2006/relationships/hyperlink" Target="https://www.riotinto.com/-/media/Content/Documents/Sustainability/Ethics-and-integrity/Transparency/RT-Contract-disclosure-table.pdf" TargetMode="External"/><Relationship Id="rId57" Type="http://schemas.openxmlformats.org/officeDocument/2006/relationships/hyperlink" Target="https://cdn-rio.dataweavers.io/-/media/content/documents/sustainability/corporate-policies/inclusion-and-diversity-policy.pdf?rev=bf2c1459c9274a1ea928bbf1c2ab448d" TargetMode="External"/><Relationship Id="rId10" Type="http://schemas.openxmlformats.org/officeDocument/2006/relationships/hyperlink" Target="https://www.riotinto.com/-/media/content/documents/sustainability/corporate-policies/rt-air-quality-protection-standard.pdf" TargetMode="External"/><Relationship Id="rId31" Type="http://schemas.openxmlformats.org/officeDocument/2006/relationships/hyperlink" Target="https://www.riotinto.com/-/media/Content/Documents/Sustainability/Corporate-policies/RT-Workplace-ergonomics-standard.pdf" TargetMode="External"/><Relationship Id="rId44" Type="http://schemas.openxmlformats.org/officeDocument/2006/relationships/hyperlink" Target="https://www.riotinto.com/-/media/Content/Documents/Sustainability/Corporate-policies/RT-Explosives-standard.pdf" TargetMode="External"/><Relationship Id="rId52" Type="http://schemas.openxmlformats.org/officeDocument/2006/relationships/hyperlink" Target="https://cdn-rio.dataweavers.io/-/media/content/documents/invest/reports/climate-change-reports/2024-industry-association-disclosure.pdf?rev=e838bf0325864152849c8be8a37626d9" TargetMode="Externa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26" Type="http://schemas.openxmlformats.org/officeDocument/2006/relationships/hyperlink" Target="https://cdn-rio.dataweavers.io/-/media/content/documents/disclosures/tailings/facilities/2025-pdf-disclosures/rt-tailings-gov-pond3.pdf" TargetMode="External"/><Relationship Id="rId21" Type="http://schemas.openxmlformats.org/officeDocument/2006/relationships/hyperlink" Target="https://cdn-rio.dataweavers.io/-/media/content/documents/disclosures/tailings/facilities/2025-pdf-disclosures/rt-tailings-brn-old1.pdf" TargetMode="External"/><Relationship Id="rId42" Type="http://schemas.openxmlformats.org/officeDocument/2006/relationships/hyperlink" Target="https://cdn-rio.dataweavers.io/-/media/content/documents/disclosures/tailings/facilities/2025-pdf-disclosures/rt-tailings-ken-south.pdf" TargetMode="External"/><Relationship Id="rId47" Type="http://schemas.openxmlformats.org/officeDocument/2006/relationships/hyperlink" Target="https://cdn-rio.dataweavers.io/-/media/content/documents/disclosures/tailings/facilities/2025-pdf-disclosures/rt-tailings-msj-tsf2-5.pdf" TargetMode="External"/><Relationship Id="rId63" Type="http://schemas.openxmlformats.org/officeDocument/2006/relationships/hyperlink" Target="https://cdn-rio.dataweavers.io/-/media/content/documents/disclosures/tailings/facilities/2025-pdf-disclosures/rt-tailings-qal-rmd1.pdf" TargetMode="External"/><Relationship Id="rId68" Type="http://schemas.openxmlformats.org/officeDocument/2006/relationships/hyperlink" Target="https://cdn-rio.dataweavers.io/-/media/content/documents/disclosures/tailings/facilities/2025-pdf-disclosures/rt-tailings-res-no1-2.pdf" TargetMode="External"/><Relationship Id="rId84" Type="http://schemas.openxmlformats.org/officeDocument/2006/relationships/hyperlink" Target="https://cdn-rio.dataweavers.io/-/media/content/documents/disclosures/tailings/facilities/2025-pdf-disclosures/rt-tailings-wpa-andoom.pdf" TargetMode="External"/><Relationship Id="rId89" Type="http://schemas.openxmlformats.org/officeDocument/2006/relationships/hyperlink" Target="https://cdn-rio.dataweavers.io/-/media/content/documents/disclosures/tailings/facilities/2025-pdf-disclosures/rt-tailings-wpa-g2dam.pdf" TargetMode="External"/><Relationship Id="rId16" Type="http://schemas.openxmlformats.org/officeDocument/2006/relationships/hyperlink" Target="https://cdn-rio.dataweavers.io/-/media/content/documents/disclosures/tailings/facilities/boron---boric-acid-pond-1/rt-tailings-brn-bap1.pdf" TargetMode="External"/><Relationship Id="rId11" Type="http://schemas.openxmlformats.org/officeDocument/2006/relationships/hyperlink" Target="https://cdn-rio.dataweavers.io/-/media/content/documents/disclosures/tailings/facilities/boron---boric-acid-pond-1/rt-tailings-brn-bap1.pdf" TargetMode="External"/><Relationship Id="rId32" Type="http://schemas.openxmlformats.org/officeDocument/2006/relationships/hyperlink" Target="https://cdn-rio.dataweavers.io/-/media/content/documents/disclosures/tailings/facilities/2025-pdf-disclosures/rt-tailings-hol-tp1.pdf" TargetMode="External"/><Relationship Id="rId37" Type="http://schemas.openxmlformats.org/officeDocument/2006/relationships/hyperlink" Target="https://cdn-rio.dataweavers.io/-/media/content/documents/disclosures/tailings/facilities/2025-pdf-disclosures/rt-tailings-ioc-si-tail.pdf" TargetMode="External"/><Relationship Id="rId53" Type="http://schemas.openxmlformats.org/officeDocument/2006/relationships/hyperlink" Target="https://cdn-rio.dataweavers.io/-/media/content/documents/disclosures/tailings/facilities/2025-pdf-disclosures/rt-tailings-mtr-rda.pdf" TargetMode="External"/><Relationship Id="rId58" Type="http://schemas.openxmlformats.org/officeDocument/2006/relationships/hyperlink" Target="https://cdn-rio.dataweavers.io/-/media/content/documents/disclosures/tailings/facilities/2025-pdf-disclosures/rt-tailings-pdo-tsf1.pdf" TargetMode="External"/><Relationship Id="rId74" Type="http://schemas.openxmlformats.org/officeDocument/2006/relationships/hyperlink" Target="https://cdn-rio.dataweavers.io/-/media/content/documents/disclosures/tailings/facilities/2025-pdf-disclosures/rt-tailings-rid-tsf.pdf" TargetMode="External"/><Relationship Id="rId79" Type="http://schemas.openxmlformats.org/officeDocument/2006/relationships/hyperlink" Target="https://cdn-rio.dataweavers.io/-/media/content/documents/disclosures/tailings/facilities/2025-pdf-disclosures/rt-tailings-tpr-tsf1.pdf" TargetMode="External"/><Relationship Id="rId5" Type="http://schemas.openxmlformats.org/officeDocument/2006/relationships/hyperlink" Target="https://cdn-rio.dataweavers.io/-/media/content/documents/disclosures/tailings/facilities/argyle---alluvials-tsf-atd-4/rt-tailings-arg-atd4.pdf" TargetMode="External"/><Relationship Id="rId90" Type="http://schemas.openxmlformats.org/officeDocument/2006/relationships/hyperlink" Target="https://cdn-rio.dataweavers.io/-/media/content/documents/disclosures/tailings/facilities/2025-pdf-disclosures/rt-tailings-wpa-g2dam.pdf" TargetMode="External"/><Relationship Id="rId95" Type="http://schemas.openxmlformats.org/officeDocument/2006/relationships/hyperlink" Target="https://cdn-rio.dataweavers.io/-/media/content/documents/disclosures/tailings/facilities/2025-pdf-disclosures/rt-tailings-yan-wfc3-ext.pdf" TargetMode="External"/><Relationship Id="rId22" Type="http://schemas.openxmlformats.org/officeDocument/2006/relationships/hyperlink" Target="https://cdn-rio.dataweavers.io/-/media/content/documents/disclosures/tailings/facilities/2025-pdf-disclosures/rt-tailings-brn-old1.pdf" TargetMode="External"/><Relationship Id="rId27" Type="http://schemas.openxmlformats.org/officeDocument/2006/relationships/hyperlink" Target="https://cdn-rio.dataweavers.io/-/media/content/documents/disclosures/tailings/facilities/2025-pdf-disclosures/rt-tailings-gov-pond4.pdf" TargetMode="External"/><Relationship Id="rId43" Type="http://schemas.openxmlformats.org/officeDocument/2006/relationships/hyperlink" Target="https://cdn-rio.dataweavers.io/-/media/content/documents/disclosures/tailings/facilities/2025-pdf-disclosures/rt-tailings-mdo-swfsf.pdf" TargetMode="External"/><Relationship Id="rId48" Type="http://schemas.openxmlformats.org/officeDocument/2006/relationships/hyperlink" Target="https://cdn-rio.dataweavers.io/-/media/content/documents/disclosures/tailings/facilities/2025-pdf-disclosures/rt-tailings-msj-tsf3.pdf" TargetMode="External"/><Relationship Id="rId64" Type="http://schemas.openxmlformats.org/officeDocument/2006/relationships/hyperlink" Target="https://cdn-rio.dataweavers.io/-/media/content/documents/disclosures/tailings/facilities/2025-pdf-disclosures/rt-tailings-qal-rmd2.pdf" TargetMode="External"/><Relationship Id="rId69" Type="http://schemas.openxmlformats.org/officeDocument/2006/relationships/hyperlink" Target="https://cdn-rio.dataweavers.io/-/media/content/documents/disclosures/tailings/facilities/2025-pdf-disclosures/rt-tailings-res-no3-4.pdf" TargetMode="External"/><Relationship Id="rId80" Type="http://schemas.openxmlformats.org/officeDocument/2006/relationships/hyperlink" Target="https://cdn-rio.dataweavers.io/-/media/content/documents/disclosures/tailings/facilities/2025-pdf-disclosures/rt-tailings-tpr-tsf2a.pdf" TargetMode="External"/><Relationship Id="rId85" Type="http://schemas.openxmlformats.org/officeDocument/2006/relationships/hyperlink" Target="https://cdn-rio.dataweavers.io/-/media/content/documents/disclosures/tailings/facilities/2025-pdf-disclosures/rt-tailings-wpa-ewemer.pdf" TargetMode="External"/><Relationship Id="rId3" Type="http://schemas.openxmlformats.org/officeDocument/2006/relationships/hyperlink" Target="https://cdn-rio.dataweavers.io/-/media/content/documents/disclosures/tailings/facilities/argyle---alluvials-tsf-atd-1/rt-tailings-arg-atd1.pdf" TargetMode="External"/><Relationship Id="rId12" Type="http://schemas.openxmlformats.org/officeDocument/2006/relationships/hyperlink" Target="https://cdn-rio.dataweavers.io/-/media/content/documents/disclosures/tailings/facilities/boron---boric-acid-pond-1/rt-tailings-brn-bap1.pdf" TargetMode="External"/><Relationship Id="rId17" Type="http://schemas.openxmlformats.org/officeDocument/2006/relationships/hyperlink" Target="https://cdn-rio.dataweavers.io/-/media/content/documents/disclosures/tailings/facilities/boron---boric-acid-pond-1/rt-tailings-brn-bap1.pdf" TargetMode="External"/><Relationship Id="rId25" Type="http://schemas.openxmlformats.org/officeDocument/2006/relationships/hyperlink" Target="https://cdn-rio.dataweavers.io/-/media/content/documents/disclosures/tailings/facilities/2025-pdf-disclosures/rt-tailings-gov-pond2.pdf" TargetMode="External"/><Relationship Id="rId33" Type="http://schemas.openxmlformats.org/officeDocument/2006/relationships/hyperlink" Target="https://cdn-rio.dataweavers.io/-/media/content/documents/disclosures/tailings/facilities/2025-pdf-disclosures/rt-tailings-hd4-area3.pdf" TargetMode="External"/><Relationship Id="rId38" Type="http://schemas.openxmlformats.org/officeDocument/2006/relationships/hyperlink" Target="https://cdn-rio.dataweavers.io/-/media/content/documents/disclosures/tailings/facilities/2025-pdf-disclosures/rt-tailings-kel-inpit.pdf" TargetMode="External"/><Relationship Id="rId46" Type="http://schemas.openxmlformats.org/officeDocument/2006/relationships/hyperlink" Target="https://cdn-rio.dataweavers.io/-/media/content/documents/disclosures/tailings/facilities/2025-pdf-disclosures/rt-tailings-msj-tsf1.pdf" TargetMode="External"/><Relationship Id="rId59" Type="http://schemas.openxmlformats.org/officeDocument/2006/relationships/hyperlink" Target="https://cdn-rio.dataweavers.io/-/media/content/documents/disclosures/tailings/facilities/2025-pdf-disclosures/rt-tailings-qmm-man.pdf" TargetMode="External"/><Relationship Id="rId67" Type="http://schemas.openxmlformats.org/officeDocument/2006/relationships/hyperlink" Target="https://cdn-rio.dataweavers.io/-/media/content/documents/disclosures/tailings/facilities/2025-pdf-disclosures/rt-tailings-qal-sand1.pdf" TargetMode="External"/><Relationship Id="rId20" Type="http://schemas.openxmlformats.org/officeDocument/2006/relationships/hyperlink" Target="https://cdn-rio.dataweavers.io/-/media/content/documents/disclosures/tailings/facilities/2025-pdf-disclosures/rt-tailings-brn-old1.pdf" TargetMode="External"/><Relationship Id="rId41" Type="http://schemas.openxmlformats.org/officeDocument/2006/relationships/hyperlink" Target="https://cdn-rio.dataweavers.io/-/media/content/documents/disclosures/tailings/facilities/2025-pdf-disclosures/rt-tailings-ken-north.pdf" TargetMode="External"/><Relationship Id="rId54" Type="http://schemas.openxmlformats.org/officeDocument/2006/relationships/hyperlink" Target="https://cdn-rio.dataweavers.io/-/media/content/documents/disclosures/tailings/facilities/2025-pdf-disclosures/rt-tailings-nam-wfsf.pdf" TargetMode="External"/><Relationship Id="rId62" Type="http://schemas.openxmlformats.org/officeDocument/2006/relationships/hyperlink" Target="https://cdn-rio.dataweavers.io/-/media/content/documents/disclosures/tailings/facilities/2025-pdf-disclosures/rt-tailings-qal-mwdf.pdf" TargetMode="External"/><Relationship Id="rId70" Type="http://schemas.openxmlformats.org/officeDocument/2006/relationships/hyperlink" Target="https://cdn-rio.dataweavers.io/-/media/content/documents/disclosures/tailings/facilities/2025-pdf-disclosures/rt-tailings-res-no5.pdf" TargetMode="External"/><Relationship Id="rId75" Type="http://schemas.openxmlformats.org/officeDocument/2006/relationships/hyperlink" Target="https://cdn-rio.dataweavers.io/-/media/content/documents/disclosures/tailings/facilities/2025-pdf-disclosures/rt-tailings-sal-0431.pdf" TargetMode="External"/><Relationship Id="rId83" Type="http://schemas.openxmlformats.org/officeDocument/2006/relationships/hyperlink" Target="https://cdn-rio.dataweavers.io/-/media/content/documents/disclosures/tailings/facilities/2025-pdf-disclosures/rt-tailings-vau-pond4.pdf" TargetMode="External"/><Relationship Id="rId88" Type="http://schemas.openxmlformats.org/officeDocument/2006/relationships/hyperlink" Target="https://cdn-rio.dataweavers.io/-/media/content/documents/disclosures/tailings/facilities/2025-pdf-disclosures/rt-tailings-wpa-g2dam.pdf" TargetMode="External"/><Relationship Id="rId91" Type="http://schemas.openxmlformats.org/officeDocument/2006/relationships/hyperlink" Target="https://cdn-rio.dataweavers.io/-/media/content/documents/disclosures/tailings/facilities/2025-pdf-disclosures/rt-tailings-wpa-torro.pdf" TargetMode="External"/><Relationship Id="rId96" Type="http://schemas.openxmlformats.org/officeDocument/2006/relationships/hyperlink" Target="https://cdn-rio.dataweavers.io/-/media/content/documents/disclosures/tailings/facilities/2025-pdf-disclosures/rt-tailings-yan-wfc4.pdf" TargetMode="External"/><Relationship Id="rId1" Type="http://schemas.openxmlformats.org/officeDocument/2006/relationships/hyperlink" Target="https://cdn-rio.dataweavers.io/-/media/content/documents/disclosures/tailings/facilities/argyle---ak1-tsf/rt-tailings-arg-ak1.pdf" TargetMode="External"/><Relationship Id="rId6" Type="http://schemas.openxmlformats.org/officeDocument/2006/relationships/hyperlink" Target="https://cdn-rio.dataweavers.io/-/media/content/documents/disclosures/tailings/facilities/argyle---alluvials-tsf-atd-5/rt-tailings-arg-atd5.pdf" TargetMode="External"/><Relationship Id="rId15" Type="http://schemas.openxmlformats.org/officeDocument/2006/relationships/hyperlink" Target="https://cdn-rio.dataweavers.io/-/media/content/documents/disclosures/tailings/facilities/boron---boric-acid-pond-1/rt-tailings-brn-bap1.pdf" TargetMode="External"/><Relationship Id="rId23" Type="http://schemas.openxmlformats.org/officeDocument/2006/relationships/hyperlink" Target="https://cdn-rio.dataweavers.io/-/media/content/documents/disclosures/tailings/facilities/2025-pdf-disclosures/rt-tailings-dvk-a418.pdf" TargetMode="External"/><Relationship Id="rId28" Type="http://schemas.openxmlformats.org/officeDocument/2006/relationships/hyperlink" Target="https://cdn-rio.dataweavers.io/-/media/content/documents/disclosures/tailings/facilities/2025-pdf-disclosures/rt-tailings-gov-pond5.pdf" TargetMode="External"/><Relationship Id="rId36" Type="http://schemas.openxmlformats.org/officeDocument/2006/relationships/hyperlink" Target="https://cdn-rio.dataweavers.io/-/media/content/documents/disclosures/tailings/facilities/2025-pdf-disclosures/rt-tailings-ioc-wabush.pdf" TargetMode="External"/><Relationship Id="rId49" Type="http://schemas.openxmlformats.org/officeDocument/2006/relationships/hyperlink" Target="https://cdn-rio.dataweavers.io/-/media/content/documents/disclosures/tailings/facilities/2025-pdf-disclosures/rt-tailings-msj-tsf4.pdf" TargetMode="External"/><Relationship Id="rId57" Type="http://schemas.openxmlformats.org/officeDocument/2006/relationships/hyperlink" Target="https://cdn-rio.dataweavers.io/-/media/content/documents/disclosures/tailings/facilities/2025-pdf-disclosures/rt-tailings-oyu-tc2.pdf" TargetMode="External"/><Relationship Id="rId10" Type="http://schemas.openxmlformats.org/officeDocument/2006/relationships/hyperlink" Target="https://cdn-rio.dataweavers.io/-/media/content/documents/disclosures/tailings/facilities/boron---boric-acid-pond-1/rt-tailings-brn-bap1.pdf" TargetMode="External"/><Relationship Id="rId31" Type="http://schemas.openxmlformats.org/officeDocument/2006/relationships/hyperlink" Target="https://cdn-rio.dataweavers.io/-/media/content/documents/disclosures/tailings/facilities/2025-pdf-disclosures/rt-tailings-hol-tp1.pdf" TargetMode="External"/><Relationship Id="rId44" Type="http://schemas.openxmlformats.org/officeDocument/2006/relationships/hyperlink" Target="https://cdn-rio.dataweavers.io/-/media/content/documents/disclosures/tailings/facilities/2025-pdf-disclosures/rt-tailings-mdo-wfsf.pdf" TargetMode="External"/><Relationship Id="rId52" Type="http://schemas.openxmlformats.org/officeDocument/2006/relationships/hyperlink" Target="https://cdn-rio.dataweavers.io/-/media/content/documents/disclosures/tailings/facilities/2025-pdf-disclosures/rt-tailings-mon-0128.pdf" TargetMode="External"/><Relationship Id="rId60" Type="http://schemas.openxmlformats.org/officeDocument/2006/relationships/hyperlink" Target="https://cdn-rio.dataweavers.io/-/media/content/documents/disclosures/tailings/facilities/2025-pdf-disclosures/rt-tailings-qal-ash4.pdf" TargetMode="External"/><Relationship Id="rId65" Type="http://schemas.openxmlformats.org/officeDocument/2006/relationships/hyperlink" Target="https://cdn-rio.dataweavers.io/-/media/content/documents/disclosures/tailings/facilities/2025-pdf-disclosures/rt-tailings-qal-sand1.pdf" TargetMode="External"/><Relationship Id="rId73" Type="http://schemas.openxmlformats.org/officeDocument/2006/relationships/hyperlink" Target="https://cdn-rio.dataweavers.io/-/media/content/documents/disclosures/tailings/facilities/2025-pdf-disclosures/rt-tailings-rbm-dsands.pdf" TargetMode="External"/><Relationship Id="rId78" Type="http://schemas.openxmlformats.org/officeDocument/2006/relationships/hyperlink" Target="https://cdn-rio.dataweavers.io/-/media/content/documents/disclosures/tailings/facilities/2025-pdf-disclosures/rt-tailings-tpr-sep.pdf" TargetMode="External"/><Relationship Id="rId81" Type="http://schemas.openxmlformats.org/officeDocument/2006/relationships/hyperlink" Target="https://cdn-rio.dataweavers.io/-/media/content/documents/disclosures/tailings/facilities/2025-pdf-disclosures/rt-tailings-vau-lat.pdf" TargetMode="External"/><Relationship Id="rId86" Type="http://schemas.openxmlformats.org/officeDocument/2006/relationships/hyperlink" Target="https://cdn-rio.dataweavers.io/-/media/content/documents/disclosures/tailings/facilities/2025-pdf-disclosures/rt-tailings-wpa-ewemer.pdf" TargetMode="External"/><Relationship Id="rId94" Type="http://schemas.openxmlformats.org/officeDocument/2006/relationships/hyperlink" Target="https://cdn-rio.dataweavers.io/-/media/content/documents/disclosures/tailings/facilities/2025-pdf-disclosures/rt-tailings-yan-wfc3.pdf" TargetMode="External"/><Relationship Id="rId99" Type="http://schemas.openxmlformats.org/officeDocument/2006/relationships/drawing" Target="../drawings/drawing33.xml"/><Relationship Id="rId4" Type="http://schemas.openxmlformats.org/officeDocument/2006/relationships/hyperlink" Target="https://cdn-rio.dataweavers.io/-/media/content/documents/disclosures/tailings/facilities/argyle---alluvials-tsf-atd-1/rt-tailings-arg-atd1.pdf" TargetMode="External"/><Relationship Id="rId9" Type="http://schemas.openxmlformats.org/officeDocument/2006/relationships/hyperlink" Target="https://cdn-rio.dataweavers.io/-/media/content/documents/disclosures/tailings/facilities/boron---boric-acid-pond-1/rt-tailings-brn-bap1.pdf" TargetMode="External"/><Relationship Id="rId13" Type="http://schemas.openxmlformats.org/officeDocument/2006/relationships/hyperlink" Target="https://cdn-rio.dataweavers.io/-/media/content/documents/disclosures/tailings/facilities/boron---boric-acid-pond-1/rt-tailings-brn-bap1.pdf" TargetMode="External"/><Relationship Id="rId18" Type="http://schemas.openxmlformats.org/officeDocument/2006/relationships/hyperlink" Target="https://cdn-rio.dataweavers.io/-/media/content/documents/disclosures/tailings/facilities/2025-pdf-disclosures/rt-tailings-brn-old1.pdf" TargetMode="External"/><Relationship Id="rId39" Type="http://schemas.openxmlformats.org/officeDocument/2006/relationships/hyperlink" Target="https://cdn-rio.dataweavers.io/-/media/content/documents/disclosures/tailings/facilities/2025-pdf-disclosures/rt-tailings-kel-namuk.pdf" TargetMode="External"/><Relationship Id="rId34" Type="http://schemas.openxmlformats.org/officeDocument/2006/relationships/hyperlink" Target="https://cdn-rio.dataweavers.io/-/media/content/documents/disclosures/tailings/facilities/2025-pdf-disclosures/rt-tailings-hd4-dsp.pdf" TargetMode="External"/><Relationship Id="rId50" Type="http://schemas.openxmlformats.org/officeDocument/2006/relationships/hyperlink" Target="https://cdn-rio.dataweavers.io/-/media/content/documents/disclosures/tailings/facilities/2025-pdf-disclosures/rt-tailings-msj-tsf5.pdf" TargetMode="External"/><Relationship Id="rId55" Type="http://schemas.openxmlformats.org/officeDocument/2006/relationships/hyperlink" Target="https://cdn-rio.dataweavers.io/-/media/content/documents/disclosures/tailings/facilities/2025-pdf-disclosures/rt-tailings-nev-tsf.pdf" TargetMode="External"/><Relationship Id="rId76" Type="http://schemas.openxmlformats.org/officeDocument/2006/relationships/hyperlink" Target="https://cdn-rio.dataweavers.io/-/media/content/documents/disclosures/tailings/facilities/2025-pdf-disclosures/rt-tailings-seg-0126.pdf" TargetMode="External"/><Relationship Id="rId97" Type="http://schemas.openxmlformats.org/officeDocument/2006/relationships/hyperlink" Target="https://cdn-rio.dataweavers.io/-/media/content/documents/disclosures/tailings/facilities/2025-pdf-disclosures/rt-tailings-yan-wfc5.pdf" TargetMode="External"/><Relationship Id="rId7" Type="http://schemas.openxmlformats.org/officeDocument/2006/relationships/hyperlink" Target="https://cdn-rio.dataweavers.io/-/media/content/documents/disclosures/tailings/facilities/bell-bay-aluminium---rmd/rt-tailings-bba-rmd.pdf" TargetMode="External"/><Relationship Id="rId71" Type="http://schemas.openxmlformats.org/officeDocument/2006/relationships/hyperlink" Target="https://cdn-rio.dataweavers.io/-/media/content/documents/disclosures/tailings/facilities/2025-pdf-disclosures/rt-tailings-res-no6-7.pdf" TargetMode="External"/><Relationship Id="rId92" Type="http://schemas.openxmlformats.org/officeDocument/2006/relationships/hyperlink" Target="https://cdn-rio.dataweavers.io/-/media/content/documents/disclosures/tailings/facilities/2025-pdf-disclosures/rt-tailings-wyh-landf.pdf" TargetMode="External"/><Relationship Id="rId2" Type="http://schemas.openxmlformats.org/officeDocument/2006/relationships/hyperlink" Target="https://cdn-rio.dataweavers.io/-/media/content/documents/disclosures/tailings/facilities/argyle---alluvials-tsf-atd-1/rt-tailings-arg-atd1.pdf" TargetMode="External"/><Relationship Id="rId29" Type="http://schemas.openxmlformats.org/officeDocument/2006/relationships/hyperlink" Target="https://cdn-rio.dataweavers.io/-/media/content/documents/disclosures/tailings/facilities/2025-pdf-disclosures/rt-tailings-gov-pond6.pdf" TargetMode="External"/><Relationship Id="rId24" Type="http://schemas.openxmlformats.org/officeDocument/2006/relationships/hyperlink" Target="https://cdn-rio.dataweavers.io/-/media/content/documents/disclosures/tailings/facilities/2025-pdf-disclosures/rt-tailings-dvk-pkcf.pdf" TargetMode="External"/><Relationship Id="rId40" Type="http://schemas.openxmlformats.org/officeDocument/2006/relationships/hyperlink" Target="https://cdn-rio.dataweavers.io/-/media/content/documents/disclosures/tailings/facilities/2025-pdf-disclosures/rt-tailings-ken-lark.pdf" TargetMode="External"/><Relationship Id="rId45" Type="http://schemas.openxmlformats.org/officeDocument/2006/relationships/hyperlink" Target="https://cdn-rio.dataweavers.io/-/media/content/documents/disclosures/tailings/facilities/2025-pdf-disclosures/rt-tailings-msa-tsf1.pdf" TargetMode="External"/><Relationship Id="rId66" Type="http://schemas.openxmlformats.org/officeDocument/2006/relationships/hyperlink" Target="https://cdn-rio.dataweavers.io/-/media/content/documents/disclosures/tailings/facilities/2025-pdf-disclosures/rt-tailings-qal-sand1.pdf" TargetMode="External"/><Relationship Id="rId87" Type="http://schemas.openxmlformats.org/officeDocument/2006/relationships/hyperlink" Target="https://cdn-rio.dataweavers.io/-/media/content/documents/disclosures/tailings/facilities/2025-pdf-disclosures/rt-tailings-wpa-ew4.pdf" TargetMode="External"/><Relationship Id="rId61" Type="http://schemas.openxmlformats.org/officeDocument/2006/relationships/hyperlink" Target="https://cdn-rio.dataweavers.io/-/media/content/documents/disclosures/tailings/facilities/2025-pdf-disclosures/rt-tailings-qal-hrmd.pdf" TargetMode="External"/><Relationship Id="rId82" Type="http://schemas.openxmlformats.org/officeDocument/2006/relationships/hyperlink" Target="https://cdn-rio.dataweavers.io/-/media/content/documents/disclosures/tailings/facilities/2025-pdf-disclosures/rt-tailings-vau-local.pdf" TargetMode="External"/><Relationship Id="rId19" Type="http://schemas.openxmlformats.org/officeDocument/2006/relationships/hyperlink" Target="https://cdn-rio.dataweavers.io/-/media/content/documents/disclosures/tailings/facilities/2025-pdf-disclosures/rt-tailings-brn-old1.pdf" TargetMode="External"/><Relationship Id="rId14" Type="http://schemas.openxmlformats.org/officeDocument/2006/relationships/hyperlink" Target="https://cdn-rio.dataweavers.io/-/media/content/documents/disclosures/tailings/facilities/boron---boric-acid-pond-1/rt-tailings-brn-bap1.pdf" TargetMode="External"/><Relationship Id="rId30" Type="http://schemas.openxmlformats.org/officeDocument/2006/relationships/hyperlink" Target="https://cdn-rio.dataweavers.io/-/media/content/documents/disclosures/tailings/facilities/2025-pdf-disclosures/rt-tailings-hol-tp1.pdf" TargetMode="External"/><Relationship Id="rId35" Type="http://schemas.openxmlformats.org/officeDocument/2006/relationships/hyperlink" Target="https://cdn-rio.dataweavers.io/-/media/content/documents/disclosures/tailings/facilities/2025-pdf-disclosures/rt-tailings-hd4-wfsf.pdf" TargetMode="External"/><Relationship Id="rId56" Type="http://schemas.openxmlformats.org/officeDocument/2006/relationships/hyperlink" Target="https://cdn-rio.dataweavers.io/-/media/content/documents/disclosures/tailings/facilities/2025-pdf-disclosures/rt-tailings-oyu-tc1.pdf" TargetMode="External"/><Relationship Id="rId77" Type="http://schemas.openxmlformats.org/officeDocument/2006/relationships/hyperlink" Target="https://cdn-rio.dataweavers.io/-/media/content/documents/disclosures/tailings/facilities/2025-pdf-disclosures/rt-tailings-sor-p84.pdf" TargetMode="External"/><Relationship Id="rId8" Type="http://schemas.openxmlformats.org/officeDocument/2006/relationships/hyperlink" Target="https://cdn-rio.dataweavers.io/-/media/content/documents/disclosures/tailings/facilities/boron---boric-acid-pond-1/rt-tailings-brn-bap1.pdf" TargetMode="External"/><Relationship Id="rId51" Type="http://schemas.openxmlformats.org/officeDocument/2006/relationships/hyperlink" Target="https://cdn-rio.dataweavers.io/-/media/content/documents/disclosures/tailings/facilities/2025-pdf-disclosures/rt-tailings-mjs-tsf8.pdf" TargetMode="External"/><Relationship Id="rId72" Type="http://schemas.openxmlformats.org/officeDocument/2006/relationships/hyperlink" Target="https://cdn-rio.dataweavers.io/-/media/content/documents/disclosures/tailings/facilities/2025-pdf-disclosures/rt-tailings-rbm-clarif.pdf" TargetMode="External"/><Relationship Id="rId93" Type="http://schemas.openxmlformats.org/officeDocument/2006/relationships/hyperlink" Target="https://cdn-rio.dataweavers.io/-/media/content/documents/disclosures/tailings/facilities/2025-pdf-disclosures/rt-tailings-yan-wfc1.pdf" TargetMode="External"/><Relationship Id="rId98" Type="http://schemas.openxmlformats.org/officeDocument/2006/relationships/hyperlink" Target="https://cdn-rio.dataweavers.io/-/media/content/documents/disclosures/tailings/facilities/2025-pdf-disclosures/rt-tailings-ywn-rma1.pdf" TargetMode="Externa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8" Type="http://schemas.openxmlformats.org/officeDocument/2006/relationships/hyperlink" Target="https://cdn-rio.dataweavers.io/-/media/content/documents/sustainability/human-rights/2024-vpshr-report.pdf?rev=4617614cebb0471d89d94b534e8b934c" TargetMode="External"/><Relationship Id="rId3" Type="http://schemas.openxmlformats.org/officeDocument/2006/relationships/hyperlink" Target="https://cdn-rio.dataweavers.io/-/media/content/documents/invest/reports/climate-change-reports/2024-industry-association-disclosure.pdf?rev=e838bf0325864152849c8be8a37626d9" TargetMode="External"/><Relationship Id="rId7" Type="http://schemas.openxmlformats.org/officeDocument/2006/relationships/hyperlink" Target="https://cdn-rio.dataweavers.io/-/media/content/documents/invest/reports/modern-slavery/modern-slavery-statement-2024.pdf?rev=99e3be4ad2514717823552b15ef25f1e" TargetMode="External"/><Relationship Id="rId2" Type="http://schemas.openxmlformats.org/officeDocument/2006/relationships/hyperlink" Target="https://cdn-rio.dataweavers.io/-/media/content/documents/sustainability/ethics-and-integrity/transparency/rt-joint-venture-beneficial-ownership.pdf" TargetMode="External"/><Relationship Id="rId1" Type="http://schemas.openxmlformats.org/officeDocument/2006/relationships/hyperlink" Target="https://www.riotinto.com/-/media/Content/Documents/Sustainability/Ethics-and-integrity/Transparency/RT-Beneficial-ownership.pdf" TargetMode="External"/><Relationship Id="rId6" Type="http://schemas.openxmlformats.org/officeDocument/2006/relationships/hyperlink" Target="https://cdn-rio.dataweavers.io/-/media/content/documents/sustainability/corporate-policies/rt-transparency-statement.pdf" TargetMode="External"/><Relationship Id="rId5" Type="http://schemas.openxmlformats.org/officeDocument/2006/relationships/hyperlink" Target="https://cdn-rio.dataweavers.io/-/media/content/documents/sustainability/ethics-and-integrity/transparency/rt-contract-disclosure-table.pdf?rev=b2985db256cb480c9c954db159de8765" TargetMode="External"/><Relationship Id="rId4" Type="http://schemas.openxmlformats.org/officeDocument/2006/relationships/hyperlink" Target="https://www.riotinto.com/-/media/Content/Documents/Sustainability/Corporate-policies/RT-Role-of-civil-society-organisations.pdf" TargetMode="External"/><Relationship Id="rId9"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hyperlink" Target="https://www.riotinto.com/-/media/content/documents/invest/corporate-governance/sustainability-committee-terms-of-reference.pdf" TargetMode="Externa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17" Type="http://schemas.openxmlformats.org/officeDocument/2006/relationships/hyperlink" Target="https://www.riotinto.com/-/media/Content/Documents/Sustainability/Corporate-policies/RT-Participation-in-industry-associations.pdf" TargetMode="External"/><Relationship Id="rId21" Type="http://schemas.openxmlformats.org/officeDocument/2006/relationships/hyperlink" Target="http://www.riotinto.com/annualreport" TargetMode="External"/><Relationship Id="rId42" Type="http://schemas.openxmlformats.org/officeDocument/2006/relationships/hyperlink" Target="https://www.riotinto.com/sustainability/communities" TargetMode="External"/><Relationship Id="rId63" Type="http://schemas.openxmlformats.org/officeDocument/2006/relationships/hyperlink" Target="https://www.riotinto.com/en/sustainability/environment/tailings" TargetMode="External"/><Relationship Id="rId84" Type="http://schemas.openxmlformats.org/officeDocument/2006/relationships/hyperlink" Target="https://cdn-rio.dataweavers.io/-/media/content/documents/sustainability/corporate-policies/rt-management-system-standard.pdf?rev=04bedcd6778646419324ff717d78d825" TargetMode="External"/><Relationship Id="rId138" Type="http://schemas.openxmlformats.org/officeDocument/2006/relationships/hyperlink" Target="https://nam12.safelinks.protection.outlook.com/?url=https%3A%2F%2Fwww.riotinto.com%2Fen%2Finvest%2Freports%2Fsustainability-report&amp;data=05%7C02%7CShik.Gupta%40riotinto.com%7Ce6da818d82a94b58868908de5e38c6eb%7C4341df80fbe641bf89b0e6e2379c9c23%7C0%7C0%7C639051795328604994%7CUnknown%7CTWFpbGZsb3d8eyJFbXB0eU1hcGkiOnRydWUsIlYiOiIwLjAuMDAwMCIsIlAiOiJXaW4zMiIsIkFOIjoiTWFpbCIsIldUIjoyfQ%3D%3D%7C0%7C%7C%7C&amp;sdata=1%2Bkm%2Fflr2GBk9WcI2HyEXgrYCCeMY2UvqWVCqTEGYxQ%3D&amp;reserved=0" TargetMode="External"/><Relationship Id="rId159" Type="http://schemas.openxmlformats.org/officeDocument/2006/relationships/hyperlink" Target="https://www.riotinto.com/-/media/Content/Documents/Sustainability/Corporate-policies/RT-Communities-social-performance-standard.pdf" TargetMode="External"/><Relationship Id="rId107" Type="http://schemas.openxmlformats.org/officeDocument/2006/relationships/hyperlink" Target="https://www.riotinto.com/en/sustainability/ethics-compliance/transparency" TargetMode="External"/><Relationship Id="rId11" Type="http://schemas.openxmlformats.org/officeDocument/2006/relationships/hyperlink" Target="http://www.riotinto.com/annualreport" TargetMode="External"/><Relationship Id="rId32" Type="http://schemas.openxmlformats.org/officeDocument/2006/relationships/hyperlink" Target="http://www.riotinto.com/annualreport" TargetMode="External"/><Relationship Id="rId53" Type="http://schemas.openxmlformats.org/officeDocument/2006/relationships/hyperlink" Target="https://www.riotinto.com/en/sustainability/environment/biodiversity" TargetMode="External"/><Relationship Id="rId74" Type="http://schemas.openxmlformats.org/officeDocument/2006/relationships/hyperlink" Target="https://www.riotinto.com/en/sustainability/ethics-compliance/value-chain" TargetMode="External"/><Relationship Id="rId128" Type="http://schemas.openxmlformats.org/officeDocument/2006/relationships/hyperlink" Target="https://nam12.safelinks.protection.outlook.com/?url=https%3A%2F%2Fwww.riotinto.com%2Fen%2Finvest%2Freports%2Fsustainability-report&amp;data=05%7C02%7CShik.Gupta%40riotinto.com%7Ce6da818d82a94b58868908de5e38c6eb%7C4341df80fbe641bf89b0e6e2379c9c23%7C0%7C0%7C639051795328604994%7CUnknown%7CTWFpbGZsb3d8eyJFbXB0eU1hcGkiOnRydWUsIlYiOiIwLjAuMDAwMCIsIlAiOiJXaW4zMiIsIkFOIjoiTWFpbCIsIldUIjoyfQ%3D%3D%7C0%7C%7C%7C&amp;sdata=1%2Bkm%2Fflr2GBk9WcI2HyEXgrYCCeMY2UvqWVCqTEGYxQ%3D&amp;reserved=0" TargetMode="External"/><Relationship Id="rId149" Type="http://schemas.openxmlformats.org/officeDocument/2006/relationships/hyperlink" Target="https://cdn-rio.dataweavers.io/-/media/content/documents/invest/reports/taxes-paid-reports/rt-2024-taxes-paid.pdf?rev=929f8ca8f7314c31894793532c8958a6" TargetMode="External"/><Relationship Id="rId5" Type="http://schemas.openxmlformats.org/officeDocument/2006/relationships/hyperlink" Target="http://www.riotinto.com/annualreport" TargetMode="External"/><Relationship Id="rId95" Type="http://schemas.openxmlformats.org/officeDocument/2006/relationships/hyperlink" Target="https://cdn-rio.dataweavers.io/-/media/content/documents/sustainability/corporate-policies/rt-product-stewardship-strategy.pdf?rev=9a6b9cf3ed6542e9887b9698d8a94876" TargetMode="External"/><Relationship Id="rId160" Type="http://schemas.openxmlformats.org/officeDocument/2006/relationships/hyperlink" Target="http://www.riotinto.com/annualreport" TargetMode="External"/><Relationship Id="rId22" Type="http://schemas.openxmlformats.org/officeDocument/2006/relationships/hyperlink" Target="http://www.riotinto.com/annualreport" TargetMode="External"/><Relationship Id="rId43" Type="http://schemas.openxmlformats.org/officeDocument/2006/relationships/hyperlink" Target="https://www.riotinto.com/sustainability/communities" TargetMode="External"/><Relationship Id="rId64" Type="http://schemas.openxmlformats.org/officeDocument/2006/relationships/hyperlink" Target="https://www.riotinto.com/en/sustainability/talent-diversity-inclusion" TargetMode="External"/><Relationship Id="rId118" Type="http://schemas.openxmlformats.org/officeDocument/2006/relationships/hyperlink" Target="http://www.riotinto.com/annualreport" TargetMode="External"/><Relationship Id="rId139" Type="http://schemas.openxmlformats.org/officeDocument/2006/relationships/hyperlink" Target="https://nam12.safelinks.protection.outlook.com/?url=https%3A%2F%2Fwww.riotinto.com%2Fen%2Finvest%2Freports%2Fsustainability-report&amp;data=05%7C02%7CShik.Gupta%40riotinto.com%7Ce6da818d82a94b58868908de5e38c6eb%7C4341df80fbe641bf89b0e6e2379c9c23%7C0%7C0%7C639051795328604994%7CUnknown%7CTWFpbGZsb3d8eyJFbXB0eU1hcGkiOnRydWUsIlYiOiIwLjAuMDAwMCIsIlAiOiJXaW4zMiIsIkFOIjoiTWFpbCIsIldUIjoyfQ%3D%3D%7C0%7C%7C%7C&amp;sdata=1%2Bkm%2Fflr2GBk9WcI2HyEXgrYCCeMY2UvqWVCqTEGYxQ%3D&amp;reserved=0" TargetMode="External"/><Relationship Id="rId85" Type="http://schemas.openxmlformats.org/officeDocument/2006/relationships/hyperlink" Target="https://cdn-rio.dataweavers.io/-/media/content/documents/sustainability/corporate-policies/rt-management-system-standard.pdf?rev=04bedcd6778646419324ff717d78d825" TargetMode="External"/><Relationship Id="rId150" Type="http://schemas.openxmlformats.org/officeDocument/2006/relationships/hyperlink" Target="https://cdn-rio.dataweavers.io/-/media/content/documents/invest/reports/taxes-paid-reports/rt-2024-taxes-paid.pdf?rev=929f8ca8f7314c31894793532c8958a6" TargetMode="External"/><Relationship Id="rId12" Type="http://schemas.openxmlformats.org/officeDocument/2006/relationships/hyperlink" Target="http://www.riotinto.com/annualreport" TargetMode="External"/><Relationship Id="rId17" Type="http://schemas.openxmlformats.org/officeDocument/2006/relationships/hyperlink" Target="http://www.riotinto.com/annualreport" TargetMode="External"/><Relationship Id="rId33" Type="http://schemas.openxmlformats.org/officeDocument/2006/relationships/hyperlink" Target="http://www.riotinto.com/annualreport" TargetMode="External"/><Relationship Id="rId38" Type="http://schemas.openxmlformats.org/officeDocument/2006/relationships/hyperlink" Target="http://www.riotinto.com/annualreport" TargetMode="External"/><Relationship Id="rId59" Type="http://schemas.openxmlformats.org/officeDocument/2006/relationships/hyperlink" Target="https://www.riotinto.com/en/sustainability/environment/water" TargetMode="External"/><Relationship Id="rId103" Type="http://schemas.openxmlformats.org/officeDocument/2006/relationships/hyperlink" Target="https://www.riotinto.com/en/sustainability/human-rights" TargetMode="External"/><Relationship Id="rId108" Type="http://schemas.openxmlformats.org/officeDocument/2006/relationships/hyperlink" Target="https://www.riotinto.com/en/sustainability/communities" TargetMode="External"/><Relationship Id="rId124" Type="http://schemas.openxmlformats.org/officeDocument/2006/relationships/hyperlink" Target="https://nam12.safelinks.protection.outlook.com/?url=https%3A%2F%2Fwww.riotinto.com%2Fen%2Finvest%2Freports%2Fsustainability-report&amp;data=05%7C02%7CShik.Gupta%40riotinto.com%7Ce6da818d82a94b58868908de5e38c6eb%7C4341df80fbe641bf89b0e6e2379c9c23%7C0%7C0%7C639051795328604994%7CUnknown%7CTWFpbGZsb3d8eyJFbXB0eU1hcGkiOnRydWUsIlYiOiIwLjAuMDAwMCIsIlAiOiJXaW4zMiIsIkFOIjoiTWFpbCIsIldUIjoyfQ%3D%3D%7C0%7C%7C%7C&amp;sdata=1%2Bkm%2Fflr2GBk9WcI2HyEXgrYCCeMY2UvqWVCqTEGYxQ%3D&amp;reserved=0" TargetMode="External"/><Relationship Id="rId129" Type="http://schemas.openxmlformats.org/officeDocument/2006/relationships/hyperlink" Target="https://nam12.safelinks.protection.outlook.com/?url=https%3A%2F%2Fwww.riotinto.com%2Fen%2Finvest%2Freports%2Fsustainability-report&amp;data=05%7C02%7CShik.Gupta%40riotinto.com%7Ce6da818d82a94b58868908de5e38c6eb%7C4341df80fbe641bf89b0e6e2379c9c23%7C0%7C0%7C639051795328604994%7CUnknown%7CTWFpbGZsb3d8eyJFbXB0eU1hcGkiOnRydWUsIlYiOiIwLjAuMDAwMCIsIlAiOiJXaW4zMiIsIkFOIjoiTWFpbCIsIldUIjoyfQ%3D%3D%7C0%7C%7C%7C&amp;sdata=1%2Bkm%2Fflr2GBk9WcI2HyEXgrYCCeMY2UvqWVCqTEGYxQ%3D&amp;reserved=0" TargetMode="External"/><Relationship Id="rId54" Type="http://schemas.openxmlformats.org/officeDocument/2006/relationships/hyperlink" Target="https://www.riotinto.com/en/sustainability/environment/biodiversity" TargetMode="External"/><Relationship Id="rId70" Type="http://schemas.openxmlformats.org/officeDocument/2006/relationships/hyperlink" Target="https://www.riotinto.com/en/sustainability/talent-diversity-inclusion" TargetMode="External"/><Relationship Id="rId75" Type="http://schemas.openxmlformats.org/officeDocument/2006/relationships/hyperlink" Target="https://www.riotinto.com/en/sustainability/ethics-compliance/value-chain" TargetMode="External"/><Relationship Id="rId91" Type="http://schemas.openxmlformats.org/officeDocument/2006/relationships/hyperlink" Target="https://www.riotinto.com/en/sustainability/talent-diversity-inclusion/pay-equity" TargetMode="External"/><Relationship Id="rId96" Type="http://schemas.openxmlformats.org/officeDocument/2006/relationships/hyperlink" Target="https://www.riotinto.com/en/sustainability/human-rights" TargetMode="External"/><Relationship Id="rId140" Type="http://schemas.openxmlformats.org/officeDocument/2006/relationships/hyperlink" Target="https://nam12.safelinks.protection.outlook.com/?url=https%3A%2F%2Fwww.riotinto.com%2Fen%2Finvest%2Freports%2Fsustainability-report&amp;data=05%7C02%7CShik.Gupta%40riotinto.com%7Ce6da818d82a94b58868908de5e38c6eb%7C4341df80fbe641bf89b0e6e2379c9c23%7C0%7C0%7C639051795328604994%7CUnknown%7CTWFpbGZsb3d8eyJFbXB0eU1hcGkiOnRydWUsIlYiOiIwLjAuMDAwMCIsIlAiOiJXaW4zMiIsIkFOIjoiTWFpbCIsIldUIjoyfQ%3D%3D%7C0%7C%7C%7C&amp;sdata=1%2Bkm%2Fflr2GBk9WcI2HyEXgrYCCeMY2UvqWVCqTEGYxQ%3D&amp;reserved=0" TargetMode="External"/><Relationship Id="rId145" Type="http://schemas.openxmlformats.org/officeDocument/2006/relationships/hyperlink" Target="http://www.riotinto.com/annualreport" TargetMode="External"/><Relationship Id="rId161" Type="http://schemas.openxmlformats.org/officeDocument/2006/relationships/hyperlink" Target="http://www.riotinto.com/annualreport" TargetMode="External"/><Relationship Id="rId166" Type="http://schemas.openxmlformats.org/officeDocument/2006/relationships/hyperlink" Target="https://www.riotinto.com/en/sustainability/environment/biodiversity" TargetMode="External"/><Relationship Id="rId1" Type="http://schemas.openxmlformats.org/officeDocument/2006/relationships/hyperlink" Target="http://www.riotinto.com/annualreport" TargetMode="External"/><Relationship Id="rId6" Type="http://schemas.openxmlformats.org/officeDocument/2006/relationships/hyperlink" Target="http://www.riotinto.com/annualreport" TargetMode="External"/><Relationship Id="rId23" Type="http://schemas.openxmlformats.org/officeDocument/2006/relationships/hyperlink" Target="http://www.riotinto.com/annualreport" TargetMode="External"/><Relationship Id="rId28" Type="http://schemas.openxmlformats.org/officeDocument/2006/relationships/hyperlink" Target="http://www.riotinto.com/annualreport" TargetMode="External"/><Relationship Id="rId49" Type="http://schemas.openxmlformats.org/officeDocument/2006/relationships/hyperlink" Target="https://nam12.safelinks.protection.outlook.com/?url=https%3A%2F%2Fwww.riotinto.com%2Fen%2Finvest%2Freports%2Fsustainability-report&amp;data=05%7C02%7CShik.Gupta%40riotinto.com%7Ce6da818d82a94b58868908de5e38c6eb%7C4341df80fbe641bf89b0e6e2379c9c23%7C0%7C0%7C639051795328604994%7CUnknown%7CTWFpbGZsb3d8eyJFbXB0eU1hcGkiOnRydWUsIlYiOiIwLjAuMDAwMCIsIlAiOiJXaW4zMiIsIkFOIjoiTWFpbCIsIldUIjoyfQ%3D%3D%7C0%7C%7C%7C&amp;sdata=1%2Bkm%2Fflr2GBk9WcI2HyEXgrYCCeMY2UvqWVCqTEGYxQ%3D&amp;reserved=0" TargetMode="External"/><Relationship Id="rId114" Type="http://schemas.openxmlformats.org/officeDocument/2006/relationships/hyperlink" Target="https://www.riotinto.com/-/media/Content/Documents/Sustainability/Corporate-policies/RT-Why-agreements-matter.pdf" TargetMode="External"/><Relationship Id="rId119" Type="http://schemas.openxmlformats.org/officeDocument/2006/relationships/hyperlink" Target="http://www.riotinto.com/annualreport" TargetMode="External"/><Relationship Id="rId44" Type="http://schemas.openxmlformats.org/officeDocument/2006/relationships/hyperlink" Target="https://www.riotinto.com/sustainability/communities" TargetMode="External"/><Relationship Id="rId60" Type="http://schemas.openxmlformats.org/officeDocument/2006/relationships/hyperlink" Target="https://www.riotinto.com/en/sustainability/environment/water" TargetMode="External"/><Relationship Id="rId65" Type="http://schemas.openxmlformats.org/officeDocument/2006/relationships/hyperlink" Target="https://www.riotinto.com/en/sustainability/talent-diversity-inclusion" TargetMode="External"/><Relationship Id="rId81" Type="http://schemas.openxmlformats.org/officeDocument/2006/relationships/hyperlink" Target="https://www.riotinto.com/-/media/content/documents/sustainability/corporate-policies/rt-employment-policy.pdf" TargetMode="External"/><Relationship Id="rId86" Type="http://schemas.openxmlformats.org/officeDocument/2006/relationships/hyperlink" Target="https://cdn-rio.dataweavers.io/-/media/content/documents/sustainability/corporate-policies/rt-management-system-standard.pdf?rev=04bedcd6778646419324ff717d78d825" TargetMode="External"/><Relationship Id="rId130" Type="http://schemas.openxmlformats.org/officeDocument/2006/relationships/hyperlink" Target="https://nam12.safelinks.protection.outlook.com/?url=https%3A%2F%2Fwww.riotinto.com%2Fen%2Finvest%2Freports%2Fsustainability-report&amp;data=05%7C02%7CShik.Gupta%40riotinto.com%7Ce6da818d82a94b58868908de5e38c6eb%7C4341df80fbe641bf89b0e6e2379c9c23%7C0%7C0%7C639051795328604994%7CUnknown%7CTWFpbGZsb3d8eyJFbXB0eU1hcGkiOnRydWUsIlYiOiIwLjAuMDAwMCIsIlAiOiJXaW4zMiIsIkFOIjoiTWFpbCIsIldUIjoyfQ%3D%3D%7C0%7C%7C%7C&amp;sdata=1%2Bkm%2Fflr2GBk9WcI2HyEXgrYCCeMY2UvqWVCqTEGYxQ%3D&amp;reserved=0" TargetMode="External"/><Relationship Id="rId135" Type="http://schemas.openxmlformats.org/officeDocument/2006/relationships/hyperlink" Target="https://nam12.safelinks.protection.outlook.com/?url=https%3A%2F%2Fwww.riotinto.com%2Fen%2Finvest%2Freports%2Fsustainability-report&amp;data=05%7C02%7CShik.Gupta%40riotinto.com%7Ce6da818d82a94b58868908de5e38c6eb%7C4341df80fbe641bf89b0e6e2379c9c23%7C0%7C0%7C639051795328604994%7CUnknown%7CTWFpbGZsb3d8eyJFbXB0eU1hcGkiOnRydWUsIlYiOiIwLjAuMDAwMCIsIlAiOiJXaW4zMiIsIkFOIjoiTWFpbCIsIldUIjoyfQ%3D%3D%7C0%7C%7C%7C&amp;sdata=1%2Bkm%2Fflr2GBk9WcI2HyEXgrYCCeMY2UvqWVCqTEGYxQ%3D&amp;reserved=0" TargetMode="External"/><Relationship Id="rId151" Type="http://schemas.openxmlformats.org/officeDocument/2006/relationships/hyperlink" Target="https://cdn-rio.dataweavers.io/-/media/content/documents/invest/reports/taxes-paid-reports/rt-2024-taxes-paid.pdf?rev=929f8ca8f7314c31894793532c8958a6" TargetMode="External"/><Relationship Id="rId156" Type="http://schemas.openxmlformats.org/officeDocument/2006/relationships/hyperlink" Target="https://cdn-rio.dataweavers.io/-/media/content/documents/sustainability/human-rights/2024-vpshr-report.pdf?rev=4617614cebb0471d89d94b534e8b934c" TargetMode="External"/><Relationship Id="rId13" Type="http://schemas.openxmlformats.org/officeDocument/2006/relationships/hyperlink" Target="http://www.riotinto.com/annualreport" TargetMode="External"/><Relationship Id="rId18" Type="http://schemas.openxmlformats.org/officeDocument/2006/relationships/hyperlink" Target="http://www.riotinto.com/annualreport" TargetMode="External"/><Relationship Id="rId39" Type="http://schemas.openxmlformats.org/officeDocument/2006/relationships/hyperlink" Target="https://www.riotinto.com/sustainability/policies" TargetMode="External"/><Relationship Id="rId109" Type="http://schemas.openxmlformats.org/officeDocument/2006/relationships/hyperlink" Target="https://www.riotinto.com/en/sustainability/communities" TargetMode="External"/><Relationship Id="rId34" Type="http://schemas.openxmlformats.org/officeDocument/2006/relationships/hyperlink" Target="http://www.riotinto.com/annualreport" TargetMode="External"/><Relationship Id="rId50" Type="http://schemas.openxmlformats.org/officeDocument/2006/relationships/hyperlink" Target="https://nam12.safelinks.protection.outlook.com/?url=https%3A%2F%2Fwww.riotinto.com%2Fen%2Finvest%2Freports%2Fsustainability-report&amp;data=05%7C02%7CShik.Gupta%40riotinto.com%7Ce6da818d82a94b58868908de5e38c6eb%7C4341df80fbe641bf89b0e6e2379c9c23%7C0%7C0%7C639051795328604994%7CUnknown%7CTWFpbGZsb3d8eyJFbXB0eU1hcGkiOnRydWUsIlYiOiIwLjAuMDAwMCIsIlAiOiJXaW4zMiIsIkFOIjoiTWFpbCIsIldUIjoyfQ%3D%3D%7C0%7C%7C%7C&amp;sdata=1%2Bkm%2Fflr2GBk9WcI2HyEXgrYCCeMY2UvqWVCqTEGYxQ%3D&amp;reserved=0" TargetMode="External"/><Relationship Id="rId55" Type="http://schemas.openxmlformats.org/officeDocument/2006/relationships/hyperlink" Target="https://www.riotinto.com/en/sustainability/environment/industrial-environment" TargetMode="External"/><Relationship Id="rId76" Type="http://schemas.openxmlformats.org/officeDocument/2006/relationships/hyperlink" Target="https://www.riotinto.com/en/sustainability/ethics-compliance/value-chain" TargetMode="External"/><Relationship Id="rId97" Type="http://schemas.openxmlformats.org/officeDocument/2006/relationships/hyperlink" Target="https://www.riotinto.com/en/sustainability/human-rights" TargetMode="External"/><Relationship Id="rId104" Type="http://schemas.openxmlformats.org/officeDocument/2006/relationships/hyperlink" Target="https://www.riotinto.com/en/sustainability/human-rights" TargetMode="External"/><Relationship Id="rId120" Type="http://schemas.openxmlformats.org/officeDocument/2006/relationships/hyperlink" Target="http://www.riotinto.com/annualreport" TargetMode="External"/><Relationship Id="rId125" Type="http://schemas.openxmlformats.org/officeDocument/2006/relationships/hyperlink" Target="https://nam12.safelinks.protection.outlook.com/?url=https%3A%2F%2Fwww.riotinto.com%2Fen%2Finvest%2Freports%2Fsustainability-report&amp;data=05%7C02%7CShik.Gupta%40riotinto.com%7Ce6da818d82a94b58868908de5e38c6eb%7C4341df80fbe641bf89b0e6e2379c9c23%7C0%7C0%7C639051795328604994%7CUnknown%7CTWFpbGZsb3d8eyJFbXB0eU1hcGkiOnRydWUsIlYiOiIwLjAuMDAwMCIsIlAiOiJXaW4zMiIsIkFOIjoiTWFpbCIsIldUIjoyfQ%3D%3D%7C0%7C%7C%7C&amp;sdata=1%2Bkm%2Fflr2GBk9WcI2HyEXgrYCCeMY2UvqWVCqTEGYxQ%3D&amp;reserved=0" TargetMode="External"/><Relationship Id="rId141" Type="http://schemas.openxmlformats.org/officeDocument/2006/relationships/hyperlink" Target="https://nam12.safelinks.protection.outlook.com/?url=https%3A%2F%2Fwww.riotinto.com%2Fen%2Finvest%2Freports%2Fsustainability-report&amp;data=05%7C02%7CShik.Gupta%40riotinto.com%7Ce6da818d82a94b58868908de5e38c6eb%7C4341df80fbe641bf89b0e6e2379c9c23%7C0%7C0%7C639051795328604994%7CUnknown%7CTWFpbGZsb3d8eyJFbXB0eU1hcGkiOnRydWUsIlYiOiIwLjAuMDAwMCIsIlAiOiJXaW4zMiIsIkFOIjoiTWFpbCIsIldUIjoyfQ%3D%3D%7C0%7C%7C%7C&amp;sdata=1%2Bkm%2Fflr2GBk9WcI2HyEXgrYCCeMY2UvqWVCqTEGYxQ%3D&amp;reserved=0" TargetMode="External"/><Relationship Id="rId146" Type="http://schemas.openxmlformats.org/officeDocument/2006/relationships/hyperlink" Target="http://www.riotinto.com/annualreport" TargetMode="External"/><Relationship Id="rId167" Type="http://schemas.openxmlformats.org/officeDocument/2006/relationships/hyperlink" Target="https://www.riotinto.com/en/sustainability/environment/biodiversity" TargetMode="External"/><Relationship Id="rId7" Type="http://schemas.openxmlformats.org/officeDocument/2006/relationships/hyperlink" Target="http://www.riotinto.com/annualreport" TargetMode="External"/><Relationship Id="rId71" Type="http://schemas.openxmlformats.org/officeDocument/2006/relationships/hyperlink" Target="https://www.riotinto.com/en/sustainability/talent-diversity-inclusion" TargetMode="External"/><Relationship Id="rId92" Type="http://schemas.openxmlformats.org/officeDocument/2006/relationships/hyperlink" Target="https://www.riotinto.com/en/sustainability/talent-diversity-inclusion/pay-equity" TargetMode="External"/><Relationship Id="rId162" Type="http://schemas.openxmlformats.org/officeDocument/2006/relationships/hyperlink" Target="https://nam12.safelinks.protection.outlook.com/?url=https%3A%2F%2Fwww.riotinto.com%2Fen%2Finvest%2Freports%2Fsustainability-report&amp;data=05%7C02%7CShik.Gupta%40riotinto.com%7Ce6da818d82a94b58868908de5e38c6eb%7C4341df80fbe641bf89b0e6e2379c9c23%7C0%7C0%7C639051795328604994%7CUnknown%7CTWFpbGZsb3d8eyJFbXB0eU1hcGkiOnRydWUsIlYiOiIwLjAuMDAwMCIsIlAiOiJXaW4zMiIsIkFOIjoiTWFpbCIsIldUIjoyfQ%3D%3D%7C0%7C%7C%7C&amp;sdata=1%2Bkm%2Fflr2GBk9WcI2HyEXgrYCCeMY2UvqWVCqTEGYxQ%3D&amp;reserved=0" TargetMode="External"/><Relationship Id="rId2" Type="http://schemas.openxmlformats.org/officeDocument/2006/relationships/hyperlink" Target="http://www.riotinto.com/annualreport" TargetMode="External"/><Relationship Id="rId29" Type="http://schemas.openxmlformats.org/officeDocument/2006/relationships/hyperlink" Target="http://www.riotinto.com/annualreport" TargetMode="External"/><Relationship Id="rId24" Type="http://schemas.openxmlformats.org/officeDocument/2006/relationships/hyperlink" Target="http://www.riotinto.com/annualreport" TargetMode="External"/><Relationship Id="rId40" Type="http://schemas.openxmlformats.org/officeDocument/2006/relationships/hyperlink" Target="https://www.riotinto.com/sustainability/communities" TargetMode="External"/><Relationship Id="rId45" Type="http://schemas.openxmlformats.org/officeDocument/2006/relationships/hyperlink" Target="https://www.riotinto.com/sustainability/communities" TargetMode="External"/><Relationship Id="rId66" Type="http://schemas.openxmlformats.org/officeDocument/2006/relationships/hyperlink" Target="https://www.riotinto.com/en/sustainability/talent-diversity-inclusion" TargetMode="External"/><Relationship Id="rId87" Type="http://schemas.openxmlformats.org/officeDocument/2006/relationships/hyperlink" Target="https://www.riotinto.com/en/sustainability/health-safety-wellbeing" TargetMode="External"/><Relationship Id="rId110" Type="http://schemas.openxmlformats.org/officeDocument/2006/relationships/hyperlink" Target="https://www.riotinto.com/en/sustainability/communities" TargetMode="External"/><Relationship Id="rId115" Type="http://schemas.openxmlformats.org/officeDocument/2006/relationships/hyperlink" Target="https://cdn-rio.dataweavers.io/-/media/content/documents/sustainability/corporate-policies/rt-human-rights-policy.pdf?rev=5212fe27bd0b4173b7098d468fa3327d" TargetMode="External"/><Relationship Id="rId131" Type="http://schemas.openxmlformats.org/officeDocument/2006/relationships/hyperlink" Target="https://nam12.safelinks.protection.outlook.com/?url=https%3A%2F%2Fwww.riotinto.com%2Fen%2Finvest%2Freports%2Fsustainability-report&amp;data=05%7C02%7CShik.Gupta%40riotinto.com%7Ce6da818d82a94b58868908de5e38c6eb%7C4341df80fbe641bf89b0e6e2379c9c23%7C0%7C0%7C639051795328604994%7CUnknown%7CTWFpbGZsb3d8eyJFbXB0eU1hcGkiOnRydWUsIlYiOiIwLjAuMDAwMCIsIlAiOiJXaW4zMiIsIkFOIjoiTWFpbCIsIldUIjoyfQ%3D%3D%7C0%7C%7C%7C&amp;sdata=1%2Bkm%2Fflr2GBk9WcI2HyEXgrYCCeMY2UvqWVCqTEGYxQ%3D&amp;reserved=0" TargetMode="External"/><Relationship Id="rId136" Type="http://schemas.openxmlformats.org/officeDocument/2006/relationships/hyperlink" Target="https://nam12.safelinks.protection.outlook.com/?url=https%3A%2F%2Fwww.riotinto.com%2Fen%2Finvest%2Freports%2Fsustainability-report&amp;data=05%7C02%7CShik.Gupta%40riotinto.com%7Ce6da818d82a94b58868908de5e38c6eb%7C4341df80fbe641bf89b0e6e2379c9c23%7C0%7C0%7C639051795328604994%7CUnknown%7CTWFpbGZsb3d8eyJFbXB0eU1hcGkiOnRydWUsIlYiOiIwLjAuMDAwMCIsIlAiOiJXaW4zMiIsIkFOIjoiTWFpbCIsIldUIjoyfQ%3D%3D%7C0%7C%7C%7C&amp;sdata=1%2Bkm%2Fflr2GBk9WcI2HyEXgrYCCeMY2UvqWVCqTEGYxQ%3D&amp;reserved=0" TargetMode="External"/><Relationship Id="rId157" Type="http://schemas.openxmlformats.org/officeDocument/2006/relationships/hyperlink" Target="https://www.riotinto.com/en/sustainability/ethics-compliance/transparency" TargetMode="External"/><Relationship Id="rId61" Type="http://schemas.openxmlformats.org/officeDocument/2006/relationships/hyperlink" Target="https://www.riotinto.com/en/sustainability/climate-change" TargetMode="External"/><Relationship Id="rId82" Type="http://schemas.openxmlformats.org/officeDocument/2006/relationships/hyperlink" Target="https://www.riotinto.com/en/sustainability/talent-diversity-inclusion" TargetMode="External"/><Relationship Id="rId152" Type="http://schemas.openxmlformats.org/officeDocument/2006/relationships/hyperlink" Target="https://www.riotinto.com/-/media/Content/Documents/Sustainability/Corporate-policies/RT-Communities-social-performance-standard.pdf" TargetMode="External"/><Relationship Id="rId19" Type="http://schemas.openxmlformats.org/officeDocument/2006/relationships/hyperlink" Target="http://www.riotinto.com/annualreport" TargetMode="External"/><Relationship Id="rId14" Type="http://schemas.openxmlformats.org/officeDocument/2006/relationships/hyperlink" Target="http://www.riotinto.com/annualreport" TargetMode="External"/><Relationship Id="rId30" Type="http://schemas.openxmlformats.org/officeDocument/2006/relationships/hyperlink" Target="http://www.riotinto.com/annualreport" TargetMode="External"/><Relationship Id="rId35" Type="http://schemas.openxmlformats.org/officeDocument/2006/relationships/hyperlink" Target="http://www.riotinto.com/annualreport" TargetMode="External"/><Relationship Id="rId56" Type="http://schemas.openxmlformats.org/officeDocument/2006/relationships/hyperlink" Target="https://www.riotinto.com/en/sustainability/environment/industrial-environment" TargetMode="External"/><Relationship Id="rId77" Type="http://schemas.openxmlformats.org/officeDocument/2006/relationships/hyperlink" Target="https://www.riotinto.com/en/sustainability/ethics-compliance/value-chain" TargetMode="External"/><Relationship Id="rId100" Type="http://schemas.openxmlformats.org/officeDocument/2006/relationships/hyperlink" Target="https://www.riotinto.com/en/sustainability/human-rights" TargetMode="External"/><Relationship Id="rId105" Type="http://schemas.openxmlformats.org/officeDocument/2006/relationships/hyperlink" Target="https://www.riotinto.com/en/sustainability/human-rights" TargetMode="External"/><Relationship Id="rId126" Type="http://schemas.openxmlformats.org/officeDocument/2006/relationships/hyperlink" Target="https://nam12.safelinks.protection.outlook.com/?url=https%3A%2F%2Fwww.riotinto.com%2Fen%2Finvest%2Freports%2Fsustainability-report&amp;data=05%7C02%7CShik.Gupta%40riotinto.com%7Ce6da818d82a94b58868908de5e38c6eb%7C4341df80fbe641bf89b0e6e2379c9c23%7C0%7C0%7C639051795328604994%7CUnknown%7CTWFpbGZsb3d8eyJFbXB0eU1hcGkiOnRydWUsIlYiOiIwLjAuMDAwMCIsIlAiOiJXaW4zMiIsIkFOIjoiTWFpbCIsIldUIjoyfQ%3D%3D%7C0%7C%7C%7C&amp;sdata=1%2Bkm%2Fflr2GBk9WcI2HyEXgrYCCeMY2UvqWVCqTEGYxQ%3D&amp;reserved=0" TargetMode="External"/><Relationship Id="rId147" Type="http://schemas.openxmlformats.org/officeDocument/2006/relationships/hyperlink" Target="http://www.riotinto.com/annualreport" TargetMode="External"/><Relationship Id="rId168" Type="http://schemas.openxmlformats.org/officeDocument/2006/relationships/drawing" Target="../drawings/drawing40.xml"/><Relationship Id="rId8" Type="http://schemas.openxmlformats.org/officeDocument/2006/relationships/hyperlink" Target="http://www.riotinto.com/annualreport" TargetMode="External"/><Relationship Id="rId51" Type="http://schemas.openxmlformats.org/officeDocument/2006/relationships/hyperlink" Target="https://www.riotinto.com/en/sustainability/ethics-compliance" TargetMode="External"/><Relationship Id="rId72" Type="http://schemas.openxmlformats.org/officeDocument/2006/relationships/hyperlink" Target="https://www.riotinto.com/en/sustainability/talent-diversity-inclusion" TargetMode="External"/><Relationship Id="rId93" Type="http://schemas.openxmlformats.org/officeDocument/2006/relationships/hyperlink" Target="https://cdn-rio.dataweavers.io/-/media/content/documents/sustainability/corporate-policies/rt-supplier-code-of-conduct.pdf?rev=972b5e876c61476b936e42ec09714338" TargetMode="External"/><Relationship Id="rId98" Type="http://schemas.openxmlformats.org/officeDocument/2006/relationships/hyperlink" Target="https://www.riotinto.com/en/sustainability/human-rights" TargetMode="External"/><Relationship Id="rId121" Type="http://schemas.openxmlformats.org/officeDocument/2006/relationships/hyperlink" Target="https://www.riotinto.com/-/media/content/documents/sustainability/corporate-policies/rt-employment-policy.pdf" TargetMode="External"/><Relationship Id="rId142" Type="http://schemas.openxmlformats.org/officeDocument/2006/relationships/hyperlink" Target="https://www.riotinto.com/-/media/content/documents/sustainability/corporate-policies/rt-the-way-we-work.pdf" TargetMode="External"/><Relationship Id="rId163" Type="http://schemas.openxmlformats.org/officeDocument/2006/relationships/hyperlink" Target="http://www.riotinto.com/annualreport" TargetMode="External"/><Relationship Id="rId3" Type="http://schemas.openxmlformats.org/officeDocument/2006/relationships/hyperlink" Target="http://www.riotinto.com/annualreport" TargetMode="External"/><Relationship Id="rId25" Type="http://schemas.openxmlformats.org/officeDocument/2006/relationships/hyperlink" Target="http://www.riotinto.com/annualreport" TargetMode="External"/><Relationship Id="rId46" Type="http://schemas.openxmlformats.org/officeDocument/2006/relationships/hyperlink" Target="https://www.riotinto.com/en/sustainability/climate-change" TargetMode="External"/><Relationship Id="rId67" Type="http://schemas.openxmlformats.org/officeDocument/2006/relationships/hyperlink" Target="https://www.riotinto.com/en/sustainability/talent-diversity-inclusion" TargetMode="External"/><Relationship Id="rId116" Type="http://schemas.openxmlformats.org/officeDocument/2006/relationships/hyperlink" Target="https://www.riotinto.com/en/invest/reports/sustainability-report" TargetMode="External"/><Relationship Id="rId137" Type="http://schemas.openxmlformats.org/officeDocument/2006/relationships/hyperlink" Target="https://nam12.safelinks.protection.outlook.com/?url=https%3A%2F%2Fwww.riotinto.com%2Fen%2Finvest%2Freports%2Fsustainability-report&amp;data=05%7C02%7CShik.Gupta%40riotinto.com%7Ce6da818d82a94b58868908de5e38c6eb%7C4341df80fbe641bf89b0e6e2379c9c23%7C0%7C0%7C639051795328604994%7CUnknown%7CTWFpbGZsb3d8eyJFbXB0eU1hcGkiOnRydWUsIlYiOiIwLjAuMDAwMCIsIlAiOiJXaW4zMiIsIkFOIjoiTWFpbCIsIldUIjoyfQ%3D%3D%7C0%7C%7C%7C&amp;sdata=1%2Bkm%2Fflr2GBk9WcI2HyEXgrYCCeMY2UvqWVCqTEGYxQ%3D&amp;reserved=0" TargetMode="External"/><Relationship Id="rId158" Type="http://schemas.openxmlformats.org/officeDocument/2006/relationships/hyperlink" Target="https://www.riotinto.com/en/sustainability/communities" TargetMode="External"/><Relationship Id="rId20" Type="http://schemas.openxmlformats.org/officeDocument/2006/relationships/hyperlink" Target="http://www.riotinto.com/annualreport" TargetMode="External"/><Relationship Id="rId41" Type="http://schemas.openxmlformats.org/officeDocument/2006/relationships/hyperlink" Target="https://www.riotinto.com/sustainability/communities" TargetMode="External"/><Relationship Id="rId62" Type="http://schemas.openxmlformats.org/officeDocument/2006/relationships/hyperlink" Target="https://www.riotinto.com/en/sustainability/climate-change" TargetMode="External"/><Relationship Id="rId83" Type="http://schemas.openxmlformats.org/officeDocument/2006/relationships/hyperlink" Target="https://cdn-rio.dataweavers.io/-/media/content/documents/sustainability/corporate-policies/rt-management-system-standard.pdf?rev=04bedcd6778646419324ff717d78d825" TargetMode="External"/><Relationship Id="rId88" Type="http://schemas.openxmlformats.org/officeDocument/2006/relationships/hyperlink" Target="https://www.riotinto.com/en/sustainability/health-safety-wellbeing" TargetMode="External"/><Relationship Id="rId111" Type="http://schemas.openxmlformats.org/officeDocument/2006/relationships/hyperlink" Target="https://www.riotinto.com/en/sustainability/communities" TargetMode="External"/><Relationship Id="rId132" Type="http://schemas.openxmlformats.org/officeDocument/2006/relationships/hyperlink" Target="https://nam12.safelinks.protection.outlook.com/?url=https%3A%2F%2Fwww.riotinto.com%2Fen%2Finvest%2Freports%2Fsustainability-report&amp;data=05%7C02%7CShik.Gupta%40riotinto.com%7Ce6da818d82a94b58868908de5e38c6eb%7C4341df80fbe641bf89b0e6e2379c9c23%7C0%7C0%7C639051795328604994%7CUnknown%7CTWFpbGZsb3d8eyJFbXB0eU1hcGkiOnRydWUsIlYiOiIwLjAuMDAwMCIsIlAiOiJXaW4zMiIsIkFOIjoiTWFpbCIsIldUIjoyfQ%3D%3D%7C0%7C%7C%7C&amp;sdata=1%2Bkm%2Fflr2GBk9WcI2HyEXgrYCCeMY2UvqWVCqTEGYxQ%3D&amp;reserved=0" TargetMode="External"/><Relationship Id="rId153" Type="http://schemas.openxmlformats.org/officeDocument/2006/relationships/hyperlink" Target="https://cdn-rio.dataweavers.io/-/media/content/documents/sustainability/corporate-policies/inclusion-and-diversity-policy.pdf?rev=bf2c1459c9274a1ea928bbf1c2ab448d" TargetMode="External"/><Relationship Id="rId15" Type="http://schemas.openxmlformats.org/officeDocument/2006/relationships/hyperlink" Target="http://www.riotinto.com/annualreport" TargetMode="External"/><Relationship Id="rId36" Type="http://schemas.openxmlformats.org/officeDocument/2006/relationships/hyperlink" Target="http://www.riotinto.com/annualreport" TargetMode="External"/><Relationship Id="rId57" Type="http://schemas.openxmlformats.org/officeDocument/2006/relationships/hyperlink" Target="https://www.riotinto.com/en/sustainability/environment/land" TargetMode="External"/><Relationship Id="rId106" Type="http://schemas.openxmlformats.org/officeDocument/2006/relationships/hyperlink" Target="https://www.riotinto.com/en/sustainability/ethics-compliance/transparency" TargetMode="External"/><Relationship Id="rId127" Type="http://schemas.openxmlformats.org/officeDocument/2006/relationships/hyperlink" Target="https://nam12.safelinks.protection.outlook.com/?url=https%3A%2F%2Fwww.riotinto.com%2Fen%2Finvest%2Freports%2Fsustainability-report&amp;data=05%7C02%7CShik.Gupta%40riotinto.com%7Ce6da818d82a94b58868908de5e38c6eb%7C4341df80fbe641bf89b0e6e2379c9c23%7C0%7C0%7C639051795328604994%7CUnknown%7CTWFpbGZsb3d8eyJFbXB0eU1hcGkiOnRydWUsIlYiOiIwLjAuMDAwMCIsIlAiOiJXaW4zMiIsIkFOIjoiTWFpbCIsIldUIjoyfQ%3D%3D%7C0%7C%7C%7C&amp;sdata=1%2Bkm%2Fflr2GBk9WcI2HyEXgrYCCeMY2UvqWVCqTEGYxQ%3D&amp;reserved=0" TargetMode="External"/><Relationship Id="rId10" Type="http://schemas.openxmlformats.org/officeDocument/2006/relationships/hyperlink" Target="http://www.riotinto.com/annualreport" TargetMode="External"/><Relationship Id="rId31" Type="http://schemas.openxmlformats.org/officeDocument/2006/relationships/hyperlink" Target="http://www.riotinto.com/annualreport" TargetMode="External"/><Relationship Id="rId52" Type="http://schemas.openxmlformats.org/officeDocument/2006/relationships/hyperlink" Target="https://cdn-rio.dataweavers.io/-/media/content/documents/invest/reports/country-by-country-reports/2024-country-by-country-report.pdf?rev=b53422d4f31744e2b6911e454bc6e815" TargetMode="External"/><Relationship Id="rId73" Type="http://schemas.openxmlformats.org/officeDocument/2006/relationships/hyperlink" Target="https://www.riotinto.com/en/sustainability/talent-diversity-inclusion" TargetMode="External"/><Relationship Id="rId78" Type="http://schemas.openxmlformats.org/officeDocument/2006/relationships/hyperlink" Target="https://www.riotinto.com/en/sustainability/ethics-compliance/value-chain" TargetMode="External"/><Relationship Id="rId94" Type="http://schemas.openxmlformats.org/officeDocument/2006/relationships/hyperlink" Target="https://cdn-rio.dataweavers.io/-/media/content/documents/sustainability/corporate-policies/rt-supplier-code-of-conduct.pdf?rev=972b5e876c61476b936e42ec09714338" TargetMode="External"/><Relationship Id="rId99" Type="http://schemas.openxmlformats.org/officeDocument/2006/relationships/hyperlink" Target="https://www.riotinto.com/en/sustainability/human-rights" TargetMode="External"/><Relationship Id="rId101" Type="http://schemas.openxmlformats.org/officeDocument/2006/relationships/hyperlink" Target="https://www.riotinto.com/en/sustainability/human-rights" TargetMode="External"/><Relationship Id="rId122" Type="http://schemas.openxmlformats.org/officeDocument/2006/relationships/hyperlink" Target="https://www.riotinto.com/-/media/content/documents/sustainability/corporate-policies/rt-employment-policy.pdf" TargetMode="External"/><Relationship Id="rId143" Type="http://schemas.openxmlformats.org/officeDocument/2006/relationships/hyperlink" Target="https://www.riotinto.com/-/media/content/documents/sustainability/corporate-policies/rt-the-way-we-work.pdf" TargetMode="External"/><Relationship Id="rId148" Type="http://schemas.openxmlformats.org/officeDocument/2006/relationships/hyperlink" Target="https://cdn-rio.dataweavers.io/-/media/content/documents/invest/reports/climate-change-reports/2024-industry-association-disclosure.pdf?rev=e838bf0325864152849c8be8a37626d9" TargetMode="External"/><Relationship Id="rId164" Type="http://schemas.openxmlformats.org/officeDocument/2006/relationships/hyperlink" Target="http://www.riotinto.com/annualreport" TargetMode="External"/><Relationship Id="rId4" Type="http://schemas.openxmlformats.org/officeDocument/2006/relationships/hyperlink" Target="http://www.riotinto.com/annualreport" TargetMode="External"/><Relationship Id="rId9" Type="http://schemas.openxmlformats.org/officeDocument/2006/relationships/hyperlink" Target="http://www.riotinto.com/annualreport" TargetMode="External"/><Relationship Id="rId26" Type="http://schemas.openxmlformats.org/officeDocument/2006/relationships/hyperlink" Target="http://www.riotinto.com/annualreport" TargetMode="External"/><Relationship Id="rId47" Type="http://schemas.openxmlformats.org/officeDocument/2006/relationships/hyperlink" Target="https://nam12.safelinks.protection.outlook.com/?url=https%3A%2F%2Fwww.riotinto.com%2Fen%2Finvest%2Freports%2Fsustainability-report&amp;data=05%7C02%7CShik.Gupta%40riotinto.com%7Ce6da818d82a94b58868908de5e38c6eb%7C4341df80fbe641bf89b0e6e2379c9c23%7C0%7C0%7C639051795328604994%7CUnknown%7CTWFpbGZsb3d8eyJFbXB0eU1hcGkiOnRydWUsIlYiOiIwLjAuMDAwMCIsIlAiOiJXaW4zMiIsIkFOIjoiTWFpbCIsIldUIjoyfQ%3D%3D%7C0%7C%7C%7C&amp;sdata=1%2Bkm%2Fflr2GBk9WcI2HyEXgrYCCeMY2UvqWVCqTEGYxQ%3D&amp;reserved=0" TargetMode="External"/><Relationship Id="rId68" Type="http://schemas.openxmlformats.org/officeDocument/2006/relationships/hyperlink" Target="https://www.riotinto.com/en/sustainability/talent-diversity-inclusion" TargetMode="External"/><Relationship Id="rId89" Type="http://schemas.openxmlformats.org/officeDocument/2006/relationships/hyperlink" Target="https://www.riotinto.com/en/sustainability/health-safety-wellbeing" TargetMode="External"/><Relationship Id="rId112" Type="http://schemas.openxmlformats.org/officeDocument/2006/relationships/hyperlink" Target="https://www.riotinto.com/en/sustainability/communities" TargetMode="External"/><Relationship Id="rId133" Type="http://schemas.openxmlformats.org/officeDocument/2006/relationships/hyperlink" Target="https://nam12.safelinks.protection.outlook.com/?url=https%3A%2F%2Fwww.riotinto.com%2Fen%2Finvest%2Freports%2Fsustainability-report&amp;data=05%7C02%7CShik.Gupta%40riotinto.com%7Ce6da818d82a94b58868908de5e38c6eb%7C4341df80fbe641bf89b0e6e2379c9c23%7C0%7C0%7C639051795328604994%7CUnknown%7CTWFpbGZsb3d8eyJFbXB0eU1hcGkiOnRydWUsIlYiOiIwLjAuMDAwMCIsIlAiOiJXaW4zMiIsIkFOIjoiTWFpbCIsIldUIjoyfQ%3D%3D%7C0%7C%7C%7C&amp;sdata=1%2Bkm%2Fflr2GBk9WcI2HyEXgrYCCeMY2UvqWVCqTEGYxQ%3D&amp;reserved=0" TargetMode="External"/><Relationship Id="rId154" Type="http://schemas.openxmlformats.org/officeDocument/2006/relationships/hyperlink" Target="https://cdn-rio.dataweavers.io/-/media/content/documents/sustainability/corporate-policies/inclusion-and-diversity-policy.pdf?rev=bf2c1459c9274a1ea928bbf1c2ab448d" TargetMode="External"/><Relationship Id="rId16" Type="http://schemas.openxmlformats.org/officeDocument/2006/relationships/hyperlink" Target="http://www.riotinto.com/annualreport" TargetMode="External"/><Relationship Id="rId37" Type="http://schemas.openxmlformats.org/officeDocument/2006/relationships/hyperlink" Target="http://www.riotinto.com/annualreport" TargetMode="External"/><Relationship Id="rId58" Type="http://schemas.openxmlformats.org/officeDocument/2006/relationships/hyperlink" Target="https://www.riotinto.com/en/sustainability/environment/land" TargetMode="External"/><Relationship Id="rId79" Type="http://schemas.openxmlformats.org/officeDocument/2006/relationships/hyperlink" Target="https://www.riotinto.com/-/media/content/documents/sustainability/corporate-policies/rt-the-way-we-work.pdf" TargetMode="External"/><Relationship Id="rId102" Type="http://schemas.openxmlformats.org/officeDocument/2006/relationships/hyperlink" Target="https://www.riotinto.com/en/sustainability/human-rights" TargetMode="External"/><Relationship Id="rId123" Type="http://schemas.openxmlformats.org/officeDocument/2006/relationships/hyperlink" Target="https://www.riotinto.com/en/sustainability/closure" TargetMode="External"/><Relationship Id="rId144" Type="http://schemas.openxmlformats.org/officeDocument/2006/relationships/hyperlink" Target="https://www.riotinto.com/-/media/content/documents/sustainability/corporate-policies/rt-the-way-we-work.pdf" TargetMode="External"/><Relationship Id="rId90" Type="http://schemas.openxmlformats.org/officeDocument/2006/relationships/hyperlink" Target="https://www.riotinto.com/en/sustainability/health-safety-wellbeing" TargetMode="External"/><Relationship Id="rId165" Type="http://schemas.openxmlformats.org/officeDocument/2006/relationships/hyperlink" Target="https://www.riotinto.com/-/media/Content/Documents/Sustainability/Corporate-policies/RT-Communities-social-performance-standard.pdf" TargetMode="External"/><Relationship Id="rId27" Type="http://schemas.openxmlformats.org/officeDocument/2006/relationships/hyperlink" Target="http://www.riotinto.com/annualreport" TargetMode="External"/><Relationship Id="rId48" Type="http://schemas.openxmlformats.org/officeDocument/2006/relationships/hyperlink" Target="https://nam12.safelinks.protection.outlook.com/?url=https%3A%2F%2Fwww.riotinto.com%2Fen%2Finvest%2Freports%2Fsustainability-report&amp;data=05%7C02%7CShik.Gupta%40riotinto.com%7Ce6da818d82a94b58868908de5e38c6eb%7C4341df80fbe641bf89b0e6e2379c9c23%7C0%7C0%7C639051795328604994%7CUnknown%7CTWFpbGZsb3d8eyJFbXB0eU1hcGkiOnRydWUsIlYiOiIwLjAuMDAwMCIsIlAiOiJXaW4zMiIsIkFOIjoiTWFpbCIsIldUIjoyfQ%3D%3D%7C0%7C%7C%7C&amp;sdata=1%2Bkm%2Fflr2GBk9WcI2HyEXgrYCCeMY2UvqWVCqTEGYxQ%3D&amp;reserved=0" TargetMode="External"/><Relationship Id="rId69" Type="http://schemas.openxmlformats.org/officeDocument/2006/relationships/hyperlink" Target="https://www.riotinto.com/en/sustainability/talent-diversity-inclusion" TargetMode="External"/><Relationship Id="rId113" Type="http://schemas.openxmlformats.org/officeDocument/2006/relationships/hyperlink" Target="https://cdn-rio.dataweavers.io/-/media/content/documents/invest/reports/climate-change-reports/2024-industry-association-disclosure.pdf?rev=e838bf0325864152849c8be8a37626d9" TargetMode="External"/><Relationship Id="rId134" Type="http://schemas.openxmlformats.org/officeDocument/2006/relationships/hyperlink" Target="https://nam12.safelinks.protection.outlook.com/?url=https%3A%2F%2Fwww.riotinto.com%2Fen%2Finvest%2Freports%2Fsustainability-report&amp;data=05%7C02%7CShik.Gupta%40riotinto.com%7Ce6da818d82a94b58868908de5e38c6eb%7C4341df80fbe641bf89b0e6e2379c9c23%7C0%7C0%7C639051795328604994%7CUnknown%7CTWFpbGZsb3d8eyJFbXB0eU1hcGkiOnRydWUsIlYiOiIwLjAuMDAwMCIsIlAiOiJXaW4zMiIsIkFOIjoiTWFpbCIsIldUIjoyfQ%3D%3D%7C0%7C%7C%7C&amp;sdata=1%2Bkm%2Fflr2GBk9WcI2HyEXgrYCCeMY2UvqWVCqTEGYxQ%3D&amp;reserved=0" TargetMode="External"/><Relationship Id="rId80" Type="http://schemas.openxmlformats.org/officeDocument/2006/relationships/hyperlink" Target="https://www.riotinto.com/-/media/content/documents/sustainability/corporate-policies/business-integrity-standard/rt-business-integrity-standard.pdf" TargetMode="External"/><Relationship Id="rId155" Type="http://schemas.openxmlformats.org/officeDocument/2006/relationships/hyperlink" Target="https://cdn-rio.dataweavers.io/-/media/content/documents/sustainability/corporate-policies/inclusion-and-diversity-policy.pdf?rev=bf2c1459c9274a1ea928bbf1c2ab448d" TargetMode="Externa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17" Type="http://schemas.openxmlformats.org/officeDocument/2006/relationships/hyperlink" Target="https://www.riotinto.com/-/media/Content/Documents/Sustainability/Corporate-policies/RT-The-way-we-work-EN.pdf" TargetMode="External"/><Relationship Id="rId21" Type="http://schemas.openxmlformats.org/officeDocument/2006/relationships/hyperlink" Target="https://www.riotinto.com/-/media/Content/Documents/Sustainability/Corporate-policies/RT-Why-human-rights-matter-EN.pdf" TargetMode="External"/><Relationship Id="rId42" Type="http://schemas.openxmlformats.org/officeDocument/2006/relationships/hyperlink" Target="https://www.riotinto.com/-/media/Content/Documents/Sustainability/Corporate-policies/RT-Confined-spaces-standard.pdf" TargetMode="External"/><Relationship Id="rId63" Type="http://schemas.openxmlformats.org/officeDocument/2006/relationships/hyperlink" Target="https://www.icmm.com/en-gb/environmental-stewardship/climate-change/net-zero-commitment" TargetMode="External"/><Relationship Id="rId84" Type="http://schemas.openxmlformats.org/officeDocument/2006/relationships/hyperlink" Target="https://www.riotinto.com/-/media/content/documents/sustainability/corporate-policies/rt-the-way-we-work.pdf" TargetMode="External"/><Relationship Id="rId138" Type="http://schemas.openxmlformats.org/officeDocument/2006/relationships/hyperlink" Target="https://www.riotinto.com/-/media/Content/Documents/Sustainability/Corporate-policies/RT-Inclusion-and-diversity-policy.pdf" TargetMode="External"/><Relationship Id="rId107" Type="http://schemas.openxmlformats.org/officeDocument/2006/relationships/hyperlink" Target="http://www.riotinto.com/annualreport" TargetMode="External"/><Relationship Id="rId11" Type="http://schemas.openxmlformats.org/officeDocument/2006/relationships/hyperlink" Target="https://www.riotinto.com/-/media/Content/Documents/Sustainability/Corporate-policies/RT-Risk-policy.pdf" TargetMode="External"/><Relationship Id="rId32" Type="http://schemas.openxmlformats.org/officeDocument/2006/relationships/hyperlink" Target="https://www.riotinto.com/-/media/Content/Documents/Sustainability/Corporate-policies/RT-Risk-policy.pdf" TargetMode="External"/><Relationship Id="rId53" Type="http://schemas.openxmlformats.org/officeDocument/2006/relationships/hyperlink" Target="https://www.riotinto.com/-/media/Content/Documents/Sustainability/Corporate-policies/RT-Process-safety-standard.pdf" TargetMode="External"/><Relationship Id="rId74" Type="http://schemas.openxmlformats.org/officeDocument/2006/relationships/hyperlink" Target="https://www.riotinto.com/-/media/Content/Documents/Sustainability/Corporate-policies/RT-Chemicals-exposure-control-standard.pdf" TargetMode="External"/><Relationship Id="rId128" Type="http://schemas.openxmlformats.org/officeDocument/2006/relationships/hyperlink" Target="https://www.riotinto.com/-/media/content/documents/sustainability/corporate-policies/rt-the-way-we-work.pdf" TargetMode="External"/><Relationship Id="rId149" Type="http://schemas.openxmlformats.org/officeDocument/2006/relationships/hyperlink" Target="https://cdn-rio.dataweavers.io/-/media/content/documents/sustainability/human-rights/2024-vpshr-report.pdf?rev=4617614cebb0471d89d94b534e8b934c" TargetMode="External"/><Relationship Id="rId5" Type="http://schemas.openxmlformats.org/officeDocument/2006/relationships/hyperlink" Target="https://www.riotinto.com/-/media/Content/Documents/Sustainability/Corporate-policies/RT-Why-human-rights-matter-EN.pdf" TargetMode="External"/><Relationship Id="rId95" Type="http://schemas.openxmlformats.org/officeDocument/2006/relationships/hyperlink" Target="https://www.riotinto.com/-/media/Content/Documents/Invest/Reports/Sustainable-development-reports/RT-Sustainability-Fact-Book-2021.pdf" TargetMode="External"/><Relationship Id="rId22" Type="http://schemas.openxmlformats.org/officeDocument/2006/relationships/hyperlink" Target="https://www.riotinto.com/-/media/Content/Documents/Sustainability/Corporate-policies/RT-Data-privacy-standard.pdf" TargetMode="External"/><Relationship Id="rId27" Type="http://schemas.openxmlformats.org/officeDocument/2006/relationships/hyperlink" Target="https://www.riotinto.com/-/media/Content/Documents/Sustainability/Corporate-policies/RT-Why-agreements-matter.pdf" TargetMode="External"/><Relationship Id="rId43" Type="http://schemas.openxmlformats.org/officeDocument/2006/relationships/hyperlink" Target="https://www.riotinto.com/-/media/Content/Documents/Sustainability/Corporate-policies/RT-Electrical-safety-standard.pdf" TargetMode="External"/><Relationship Id="rId48" Type="http://schemas.openxmlformats.org/officeDocument/2006/relationships/hyperlink" Target="https://www.riotinto.com/-/media/Content/Documents/Sustainability/Corporate-policies/RT-Safety-critical-fitness-standard.pdf" TargetMode="External"/><Relationship Id="rId64" Type="http://schemas.openxmlformats.org/officeDocument/2006/relationships/hyperlink" Target="https://www.riotinto.com/-/media/Content/Documents/Sustainability/Corporate-policies/RT-Management-system-standard.pdf" TargetMode="External"/><Relationship Id="rId69" Type="http://schemas.openxmlformats.org/officeDocument/2006/relationships/hyperlink" Target="https://www.riotinto.com/-/media/Content/Documents/Sustainability/Corporate-policies/RT-HSEC-policy.pdf" TargetMode="External"/><Relationship Id="rId113" Type="http://schemas.openxmlformats.org/officeDocument/2006/relationships/hyperlink" Target="https://riotinto.com/-/media/Content/Documents/Sustainability/Corporate-policies/RT-HSEC-policy.pdf" TargetMode="External"/><Relationship Id="rId118" Type="http://schemas.openxmlformats.org/officeDocument/2006/relationships/hyperlink" Target="https://www.riotinto.com/-/media/content/documents/sustainability/corporate-policies/rt-the-way-we-work.pdf" TargetMode="External"/><Relationship Id="rId134" Type="http://schemas.openxmlformats.org/officeDocument/2006/relationships/hyperlink" Target="https://cdn-rio.dataweavers.io/-/media/content/documents/sustainability/human-rights/2024-vpshr-report.pdf?rev=4617614cebb0471d89d94b534e8b934c" TargetMode="External"/><Relationship Id="rId139" Type="http://schemas.openxmlformats.org/officeDocument/2006/relationships/hyperlink" Target="https://cdn-rio.dataweavers.io/-/media/content/documents/sustainability/corporate-policies/inclusion-and-diversity-policy.pdf?rev=bf2c1459c9274a1ea928bbf1c2ab448d" TargetMode="External"/><Relationship Id="rId80" Type="http://schemas.openxmlformats.org/officeDocument/2006/relationships/hyperlink" Target="https://www.riotinto.com/-/media/Content/Documents/Sustainability/Corporate-policies/RT-Management-system-standard.pdf" TargetMode="External"/><Relationship Id="rId85" Type="http://schemas.openxmlformats.org/officeDocument/2006/relationships/hyperlink" Target="http://www.riotinto.com/annualreport" TargetMode="External"/><Relationship Id="rId150" Type="http://schemas.openxmlformats.org/officeDocument/2006/relationships/hyperlink" Target="https://www.riotinto.com/footer/modern-slavery-act" TargetMode="External"/><Relationship Id="rId155" Type="http://schemas.openxmlformats.org/officeDocument/2006/relationships/drawing" Target="../drawings/drawing46.xml"/><Relationship Id="rId12" Type="http://schemas.openxmlformats.org/officeDocument/2006/relationships/hyperlink" Target="https://www.riotinto.com/-/media/Content/Documents/Sustainability/Corporate-policies/RT-Competition-standard.pdf" TargetMode="External"/><Relationship Id="rId17" Type="http://schemas.openxmlformats.org/officeDocument/2006/relationships/hyperlink" Target="https://www.riotinto.com/-/media/Content/Documents/Sustainability/Corporate-policies/RT-Communities-social-performance-standard.pdf" TargetMode="External"/><Relationship Id="rId33" Type="http://schemas.openxmlformats.org/officeDocument/2006/relationships/hyperlink" Target="https://www.riotinto.com/-/media/Content/Documents/Sustainability/Corporate-policies/RT-Management-system-standard.pdf" TargetMode="External"/><Relationship Id="rId38" Type="http://schemas.openxmlformats.org/officeDocument/2006/relationships/hyperlink" Target="https://www.riotinto.com/-/media/Content/Documents/Sustainability/Corporate-policies/RT-Health-management-approach.pdf" TargetMode="External"/><Relationship Id="rId59" Type="http://schemas.openxmlformats.org/officeDocument/2006/relationships/hyperlink" Target="https://www.riotinto.com/-/media/Content/Documents/Sustainability/Corporate-policies/RT-Water-quality-protection-standard.pdf" TargetMode="External"/><Relationship Id="rId103" Type="http://schemas.openxmlformats.org/officeDocument/2006/relationships/hyperlink" Target="https://www.riotinto.com/-/media/Content/Documents/Invest/Reports/Sustainable-development-reports/RT-Sustainability-Fact-Book-2021.pdf" TargetMode="External"/><Relationship Id="rId108" Type="http://schemas.openxmlformats.org/officeDocument/2006/relationships/hyperlink" Target="https://www.riotinto.com/-/media/Content/Documents/Invest/Reports/Taxes-paid-reports/RT-Taxes-paid-2020.pdf" TargetMode="External"/><Relationship Id="rId124" Type="http://schemas.openxmlformats.org/officeDocument/2006/relationships/hyperlink" Target="https://www.riotinto.com/-/media/content/documents/sustainability/corporate-policies/rt-the-way-we-work.pdf" TargetMode="External"/><Relationship Id="rId129" Type="http://schemas.openxmlformats.org/officeDocument/2006/relationships/hyperlink" Target="https://www.riotinto.com/-/media/Content/Documents/Sustainability/Corporate-policies/RT-The-way-we-work-EN.pdf" TargetMode="External"/><Relationship Id="rId54" Type="http://schemas.openxmlformats.org/officeDocument/2006/relationships/hyperlink" Target="https://www.riotinto.com/-/media/Content/Documents/Sustainability/Corporate-policies/RT-Functional-safety-standard.pdf" TargetMode="External"/><Relationship Id="rId70" Type="http://schemas.openxmlformats.org/officeDocument/2006/relationships/hyperlink" Target="https://www.riotinto.com/-/media/Content/Documents/Sustainability/Corporate-policies/RT-Management-system-standard.pdf" TargetMode="External"/><Relationship Id="rId75" Type="http://schemas.openxmlformats.org/officeDocument/2006/relationships/hyperlink" Target="https://www.riotinto.com/-/media/Content/Documents/Sustainability/Corporate-policies/RT-Management-system-standard.pdf" TargetMode="External"/><Relationship Id="rId91" Type="http://schemas.openxmlformats.org/officeDocument/2006/relationships/hyperlink" Target="http://www.riotinto.com/annualreport" TargetMode="External"/><Relationship Id="rId96" Type="http://schemas.openxmlformats.org/officeDocument/2006/relationships/hyperlink" Target="http://www.riotinto.com/sustainabilityreport" TargetMode="External"/><Relationship Id="rId140" Type="http://schemas.openxmlformats.org/officeDocument/2006/relationships/hyperlink" Target="https://www.riotinto.com/-/media/Content/Documents/Sustainability/Corporate-policies/RT-myVoice-procedure.pdf" TargetMode="External"/><Relationship Id="rId145" Type="http://schemas.openxmlformats.org/officeDocument/2006/relationships/hyperlink" Target="https://cdn-rio.dataweavers.io/-/media/content/documents/sustainability/corporate-policies/inclusion-and-diversity-policy.pdf?rev=bf2c1459c9274a1ea928bbf1c2ab448d" TargetMode="External"/><Relationship Id="rId1" Type="http://schemas.openxmlformats.org/officeDocument/2006/relationships/hyperlink" Target="https://www.riotinto.com/-/media/Content/Documents/Sustainability/Corporate-policies/RT-Human-rights-policy.pdf" TargetMode="External"/><Relationship Id="rId6" Type="http://schemas.openxmlformats.org/officeDocument/2006/relationships/hyperlink" Target="https://www.riotinto.com/-/media/Content/Documents/Sustainability/Corporate-policies/RT-Why-cultural-heritage-matters.pdf" TargetMode="External"/><Relationship Id="rId23" Type="http://schemas.openxmlformats.org/officeDocument/2006/relationships/hyperlink" Target="https://cdn-rio.dataweavers.io/-/media/content/documents/sustainability/corporate-policies/business-integrity-standard/rt-business-integrity-standard.pdf?rev=b28b5db0ae1644e996cadec239ef9198" TargetMode="External"/><Relationship Id="rId28" Type="http://schemas.openxmlformats.org/officeDocument/2006/relationships/hyperlink" Target="https://www.riotinto.com/-/media/Content/Documents/Sustainability/Corporate-policies/RT-Why-human-rights-matter-EN.pdf" TargetMode="External"/><Relationship Id="rId49" Type="http://schemas.openxmlformats.org/officeDocument/2006/relationships/hyperlink" Target="https://www.riotinto.com/-/media/Content/Documents/Sustainability/Corporate-policies/RT-Noise-exposure-control-standard.pdf" TargetMode="External"/><Relationship Id="rId114" Type="http://schemas.openxmlformats.org/officeDocument/2006/relationships/hyperlink" Target="https://riotinto.com/-/media/Content/Documents/Sustainability/Corporate-policies/RT-Air-quality-protection-standard.pdf" TargetMode="External"/><Relationship Id="rId119" Type="http://schemas.openxmlformats.org/officeDocument/2006/relationships/hyperlink" Target="https://www.riotinto.com/-/media/Content/Documents/Sustainability/Corporate-policies/RT-The-way-we-work-EN.pdf" TargetMode="External"/><Relationship Id="rId44" Type="http://schemas.openxmlformats.org/officeDocument/2006/relationships/hyperlink" Target="https://www.riotinto.com/-/media/Content/Documents/Sustainability/Corporate-policies/RT-Slope-geotechnical-hazards-standard.pdf" TargetMode="External"/><Relationship Id="rId60" Type="http://schemas.openxmlformats.org/officeDocument/2006/relationships/hyperlink" Target="https://www.riotinto.com/-/media/Content/Documents/Sustainability/Corporate-policies/RT-Mineral-waste-control-standard.pdf" TargetMode="External"/><Relationship Id="rId65" Type="http://schemas.openxmlformats.org/officeDocument/2006/relationships/hyperlink" Target="https://www.riotinto.com/-/media/Content/Documents/Invest/Reports/Climate-Change-reports/RT-Climate-report-2021.pdf" TargetMode="External"/><Relationship Id="rId81" Type="http://schemas.openxmlformats.org/officeDocument/2006/relationships/hyperlink" Target="https://www.riotinto.com/-/media/Content/Documents/Sustainability/Corporate-policies/RT-Industry-associations-climate-change.pdf" TargetMode="External"/><Relationship Id="rId86" Type="http://schemas.openxmlformats.org/officeDocument/2006/relationships/hyperlink" Target="http://www.riotinto.com/sustainabilityreport" TargetMode="External"/><Relationship Id="rId130" Type="http://schemas.openxmlformats.org/officeDocument/2006/relationships/hyperlink" Target="https://www.riotinto.com/-/media/content/documents/sustainability/corporate-policies/rt-the-way-we-work.pdf" TargetMode="External"/><Relationship Id="rId135" Type="http://schemas.openxmlformats.org/officeDocument/2006/relationships/hyperlink" Target="https://cdn-rio.dataweavers.io/-/media/content/documents/sustainability/corporate-policies/rt-the-way-we-work.pdf?rev=35db5cbc6e0546e18aa62bfb25831d8c" TargetMode="External"/><Relationship Id="rId151" Type="http://schemas.openxmlformats.org/officeDocument/2006/relationships/hyperlink" Target="https://www.riotinto.com/en/invest/reports/modern-slavery" TargetMode="External"/><Relationship Id="rId13" Type="http://schemas.openxmlformats.org/officeDocument/2006/relationships/hyperlink" Target="https://www.riotinto.com/-/media/Content/Documents/Sustainability/Corporate-policies/RT-Business-integrity-standard-EN.pdf" TargetMode="External"/><Relationship Id="rId18" Type="http://schemas.openxmlformats.org/officeDocument/2006/relationships/hyperlink" Target="https://www.riotinto.com/-/media/Content/Documents/Sustainability/Corporate-policies/RT-Why-gender-matters.pdf" TargetMode="External"/><Relationship Id="rId39" Type="http://schemas.openxmlformats.org/officeDocument/2006/relationships/hyperlink" Target="https://www.riotinto.com/-/media/Content/Documents/Sustainability/Corporate-policies/RT-Radiation-exposure-control-standard.pdf" TargetMode="External"/><Relationship Id="rId109" Type="http://schemas.openxmlformats.org/officeDocument/2006/relationships/hyperlink" Target="https://cdn-rio.dataweavers.io/-/media/content/documents/invest/reports/taxes-paid-reports/rt-2024-taxes-paid.pdf?rev=5d157c9c37344d24bd102c8092731ca4" TargetMode="External"/><Relationship Id="rId34" Type="http://schemas.openxmlformats.org/officeDocument/2006/relationships/hyperlink" Target="https://www.riotinto.com/-/media/Content/Documents/Sustainability/Corporate-policies/RT-Tailings-policy.pdf" TargetMode="External"/><Relationship Id="rId50" Type="http://schemas.openxmlformats.org/officeDocument/2006/relationships/hyperlink" Target="https://www.riotinto.com/-/media/Content/Documents/Sustainability/Corporate-policies/RT-Workplace-ergonomics-standard.pdf" TargetMode="External"/><Relationship Id="rId55" Type="http://schemas.openxmlformats.org/officeDocument/2006/relationships/hyperlink" Target="https://www.riotinto.com/-/media/Content/Documents/Sustainability/Corporate-policies/RT-Working-at-heights-standard.pdf" TargetMode="External"/><Relationship Id="rId76" Type="http://schemas.openxmlformats.org/officeDocument/2006/relationships/hyperlink" Target="https://www.riotinto.com/-/media/Content/Documents/Sustainability/Corporate-policies/RT-Australia-reconciliation-action-plan.pdf" TargetMode="External"/><Relationship Id="rId97" Type="http://schemas.openxmlformats.org/officeDocument/2006/relationships/hyperlink" Target="http://www.riotinto.com/climatereport" TargetMode="External"/><Relationship Id="rId104" Type="http://schemas.openxmlformats.org/officeDocument/2006/relationships/hyperlink" Target="http://www.riotinto.com/sustainabilityreport" TargetMode="External"/><Relationship Id="rId120" Type="http://schemas.openxmlformats.org/officeDocument/2006/relationships/hyperlink" Target="https://www.riotinto.com/-/media/content/documents/sustainability/corporate-policies/rt-the-way-we-work.pdf" TargetMode="External"/><Relationship Id="rId125" Type="http://schemas.openxmlformats.org/officeDocument/2006/relationships/hyperlink" Target="https://www.riotinto.com/-/media/Content/Documents/Sustainability/Corporate-policies/RT-The-way-we-work-EN.pdf" TargetMode="External"/><Relationship Id="rId141" Type="http://schemas.openxmlformats.org/officeDocument/2006/relationships/hyperlink" Target="https://cdn-rio.dataweavers.io/-/media/content/documents/sustainability/corporate-policies/myvoice-standard.pdf?rev=097dbdb6784246519f1431fa051800fe" TargetMode="External"/><Relationship Id="rId146" Type="http://schemas.openxmlformats.org/officeDocument/2006/relationships/hyperlink" Target="https://www.riotinto.com/-/media/Content/Documents/Sustainability/Corporate-policies/RT-myVoice-procedure.pdf" TargetMode="External"/><Relationship Id="rId7" Type="http://schemas.openxmlformats.org/officeDocument/2006/relationships/hyperlink" Target="https://www.riotinto.com/footer/modern-slavery-act" TargetMode="External"/><Relationship Id="rId71" Type="http://schemas.openxmlformats.org/officeDocument/2006/relationships/hyperlink" Target="https://www.riotinto.com/-/media/Content/Documents/Sustainability/Corporate-policies/RT-Hazardous-materials-control-standard.pdf" TargetMode="External"/><Relationship Id="rId92" Type="http://schemas.openxmlformats.org/officeDocument/2006/relationships/hyperlink" Target="https://www.riotinto.com/-/media/Content/Documents/Invest/Reports/Sustainable-development-reports/RT-Sustainability-Fact-Book-2021.pdf" TargetMode="External"/><Relationship Id="rId2" Type="http://schemas.openxmlformats.org/officeDocument/2006/relationships/hyperlink" Target="https://www.riotinto.com/-/media/Content/Documents/Sustainability/Corporate-policies/RT-Inclusion-and-diversity-policy.pdf" TargetMode="External"/><Relationship Id="rId29" Type="http://schemas.openxmlformats.org/officeDocument/2006/relationships/hyperlink" Target="https://www.riotinto.com/-/media/Content/Documents/Sustainability/Corporate-policies/RT-Why-cultural-heritage-matters.pdf" TargetMode="External"/><Relationship Id="rId24" Type="http://schemas.openxmlformats.org/officeDocument/2006/relationships/hyperlink" Target="https://www.riotinto.com/-/media/Content/Documents/Sustainability/Corporate-policies/RT-Risk-policy.pdf" TargetMode="External"/><Relationship Id="rId40" Type="http://schemas.openxmlformats.org/officeDocument/2006/relationships/hyperlink" Target="https://www.riotinto.com/-/media/Content/Documents/Sustainability/Corporate-policies/RT-Aviation-safety-standard.pdf" TargetMode="External"/><Relationship Id="rId45" Type="http://schemas.openxmlformats.org/officeDocument/2006/relationships/hyperlink" Target="https://www.riotinto.com/-/media/Content/Documents/Sustainability/Corporate-policies/RT-Underground-standard.pdf" TargetMode="External"/><Relationship Id="rId66" Type="http://schemas.openxmlformats.org/officeDocument/2006/relationships/hyperlink" Target="https://www.riotinto.com/-/media/Content/Documents/Sustainability/Corporate-policies/RT-Closure-approach.pdf" TargetMode="External"/><Relationship Id="rId87" Type="http://schemas.openxmlformats.org/officeDocument/2006/relationships/hyperlink" Target="http://www.riotinto.com/annualreport" TargetMode="External"/><Relationship Id="rId110" Type="http://schemas.openxmlformats.org/officeDocument/2006/relationships/hyperlink" Target="https://www.riotinto.com/-/media/Content/Documents/Sustainability/Corporate-policies/RT-Risk-policy.pdf" TargetMode="External"/><Relationship Id="rId115" Type="http://schemas.openxmlformats.org/officeDocument/2006/relationships/hyperlink" Target="https://www.riotinto.com/-/media/Content/Documents/Sustainability/Corporate-policies/RT-Land-management-standard.pdf" TargetMode="External"/><Relationship Id="rId131" Type="http://schemas.openxmlformats.org/officeDocument/2006/relationships/hyperlink" Target="https://www.riotinto.com/-/media/Content/Documents/Sustainability/Corporate-policies/RT-The-way-we-work-EN.pdf" TargetMode="External"/><Relationship Id="rId136" Type="http://schemas.openxmlformats.org/officeDocument/2006/relationships/hyperlink" Target="https://cdn-rio.dataweavers.io/-/media/content/documents/sustainability/corporate-policies/inclusion-and-diversity-policy.pdf?rev=bf2c1459c9274a1ea928bbf1c2ab448d" TargetMode="External"/><Relationship Id="rId61" Type="http://schemas.openxmlformats.org/officeDocument/2006/relationships/hyperlink" Target="https://www.riotinto.com/-/media/Content/Documents/Sustainability/Corporate-policies/RT-Chemicals-exposure-control-standard.pdf" TargetMode="External"/><Relationship Id="rId82" Type="http://schemas.openxmlformats.org/officeDocument/2006/relationships/hyperlink" Target="https://www.riotinto.com/-/media/Content/Documents/Sustainability/Corporate-policies/RT-Management-system-standard.pdf" TargetMode="External"/><Relationship Id="rId152" Type="http://schemas.openxmlformats.org/officeDocument/2006/relationships/hyperlink" Target="https://www.riotinto.com/-/media/Content/Documents/Invest/Reports/Taxes-paid-reports/RT-Taxes-paid-2020.pdf" TargetMode="External"/><Relationship Id="rId19" Type="http://schemas.openxmlformats.org/officeDocument/2006/relationships/hyperlink" Target="https://www.riotinto.com/-/media/Content/Documents/Sustainability/Corporate-policies/RT-Why-cultural-heritage-matters.pdf" TargetMode="External"/><Relationship Id="rId14" Type="http://schemas.openxmlformats.org/officeDocument/2006/relationships/hyperlink" Target="https://www.riotinto.com/-/media/Content/Documents/Sustainability/Corporate-policies/RT-Management-system-standard.pdf" TargetMode="External"/><Relationship Id="rId30" Type="http://schemas.openxmlformats.org/officeDocument/2006/relationships/hyperlink" Target="https://www.riotinto.com/-/media/Content/Documents/Sustainability/Corporate-policies/RT-Supplier-code-of-conduct.pdf" TargetMode="External"/><Relationship Id="rId35" Type="http://schemas.openxmlformats.org/officeDocument/2006/relationships/hyperlink" Target="https://www.riotinto.com/-/media/Content/Documents/Invest/Reports/Annual-reports/RT-Annual-report-2021.pdf" TargetMode="External"/><Relationship Id="rId56" Type="http://schemas.openxmlformats.org/officeDocument/2006/relationships/hyperlink" Target="https://www.riotinto.com/-/media/Content/Documents/Sustainability/Corporate-policies/RT-HSEC-policy.pdf" TargetMode="External"/><Relationship Id="rId77" Type="http://schemas.openxmlformats.org/officeDocument/2006/relationships/hyperlink" Target="https://www.riotinto.com/-/media/Content/Documents/Sustainability/Corporate-policies/RT-Australia-Reconciliation-Action-Plan-progress-report-2018.pdf" TargetMode="External"/><Relationship Id="rId100" Type="http://schemas.openxmlformats.org/officeDocument/2006/relationships/hyperlink" Target="http://www.riotinto.com/sustainabilityreport" TargetMode="External"/><Relationship Id="rId105" Type="http://schemas.openxmlformats.org/officeDocument/2006/relationships/hyperlink" Target="https://www.riotinto.com/-/media/Content/Documents/Invest/Reports/Sustainable-development-reports/RT-Sustainability-Fact-Book-2021.pdf" TargetMode="External"/><Relationship Id="rId126" Type="http://schemas.openxmlformats.org/officeDocument/2006/relationships/hyperlink" Target="https://www.riotinto.com/-/media/content/documents/sustainability/corporate-policies/rt-the-way-we-work.pdf" TargetMode="External"/><Relationship Id="rId147" Type="http://schemas.openxmlformats.org/officeDocument/2006/relationships/hyperlink" Target="https://cdn-rio.dataweavers.io/-/media/content/documents/sustainability/corporate-policies/myvoice-standard.pdf?rev=097dbdb6784246519f1431fa051800fe" TargetMode="External"/><Relationship Id="rId8" Type="http://schemas.openxmlformats.org/officeDocument/2006/relationships/hyperlink" Target="https://www.riotinto.com/-/media/Content/Documents/Sustainability/Corporate-policies/RT-myVoice-procedure.pdf" TargetMode="External"/><Relationship Id="rId51" Type="http://schemas.openxmlformats.org/officeDocument/2006/relationships/hyperlink" Target="https://www.riotinto.com/-/media/Content/Documents/Sustainability/Corporate-policies/RT-Vehicles-driving-standard.pdf" TargetMode="External"/><Relationship Id="rId72" Type="http://schemas.openxmlformats.org/officeDocument/2006/relationships/hyperlink" Target="https://www.riotinto.com/-/media/Content/Documents/Sustainability/Corporate-policies/RT-HSEC-policy.pdf" TargetMode="External"/><Relationship Id="rId93" Type="http://schemas.openxmlformats.org/officeDocument/2006/relationships/hyperlink" Target="http://www.riotinto.com/sustainabilityreport" TargetMode="External"/><Relationship Id="rId98" Type="http://schemas.openxmlformats.org/officeDocument/2006/relationships/hyperlink" Target="http://www.riotinto.com/annualreport" TargetMode="External"/><Relationship Id="rId121" Type="http://schemas.openxmlformats.org/officeDocument/2006/relationships/hyperlink" Target="https://www.riotinto.com/-/media/Content/Documents/Sustainability/Corporate-policies/RT-The-way-we-work-EN.pdf" TargetMode="External"/><Relationship Id="rId142" Type="http://schemas.openxmlformats.org/officeDocument/2006/relationships/hyperlink" Target="https://www.riotinto.com/-/media/Content/Documents/Sustainability/Human-Rights/RT-VPSHR-report-2019.pdf" TargetMode="External"/><Relationship Id="rId3" Type="http://schemas.openxmlformats.org/officeDocument/2006/relationships/hyperlink" Target="https://www.riotinto.com/-/media/Content/Documents/Sustainability/Corporate-policies/RT-Communities-social-performance-standard.pdf" TargetMode="External"/><Relationship Id="rId25" Type="http://schemas.openxmlformats.org/officeDocument/2006/relationships/hyperlink" Target="https://www.riotinto.com/-/media/Content/Documents/Sustainability/Corporate-policies/RT-Human-rights-policy.pdf" TargetMode="External"/><Relationship Id="rId46" Type="http://schemas.openxmlformats.org/officeDocument/2006/relationships/hyperlink" Target="https://www.riotinto.com/-/media/Content/Documents/Sustainability/Corporate-policies/RT-Cranes-and-lifting-standard.pdf" TargetMode="External"/><Relationship Id="rId67" Type="http://schemas.openxmlformats.org/officeDocument/2006/relationships/hyperlink" Target="https://www.riotinto.com/-/media/Content/Documents/Sustainability/Corporate-policies/RT-Land-management-standard.pdf" TargetMode="External"/><Relationship Id="rId116" Type="http://schemas.openxmlformats.org/officeDocument/2006/relationships/hyperlink" Target="https://www.riotinto.com/-/media/Content/Documents/Sustainability/Corporate-policies/RT-Biodiversity-and-NRM-standard.pdf" TargetMode="External"/><Relationship Id="rId137" Type="http://schemas.openxmlformats.org/officeDocument/2006/relationships/hyperlink" Target="https://cdn-rio.dataweavers.io/-/media/content/documents/sustainability/corporate-policies/myvoice-standard.pdf?rev=097dbdb6784246519f1431fa051800fe" TargetMode="External"/><Relationship Id="rId20" Type="http://schemas.openxmlformats.org/officeDocument/2006/relationships/hyperlink" Target="https://www.riotinto.com/-/media/Content/Documents/Sustainability/Corporate-policies/RT-Why-agreements-matter.pdf" TargetMode="External"/><Relationship Id="rId41" Type="http://schemas.openxmlformats.org/officeDocument/2006/relationships/hyperlink" Target="https://www.riotinto.com/-/media/Content/Documents/Sustainability/Corporate-policies/RT-Disease-control-standard.pdf" TargetMode="External"/><Relationship Id="rId62" Type="http://schemas.openxmlformats.org/officeDocument/2006/relationships/hyperlink" Target="https://www.riotinto.com/-/media/Content/Documents/Sustainability/Corporate-policies/RT-HSEC-policy.pdf" TargetMode="External"/><Relationship Id="rId83" Type="http://schemas.openxmlformats.org/officeDocument/2006/relationships/hyperlink" Target="https://www.riotinto.com/-/media/Content/Documents/Sustainability/Corporate-policies/RT-The-way-we-work-EN.pdf" TargetMode="External"/><Relationship Id="rId88" Type="http://schemas.openxmlformats.org/officeDocument/2006/relationships/hyperlink" Target="http://www.riotinto.com/sustainabilityreport" TargetMode="External"/><Relationship Id="rId111" Type="http://schemas.openxmlformats.org/officeDocument/2006/relationships/hyperlink" Target="https://www.riotinto.com/-/media/Content/Documents/Sustainability/Corporate-policies/RT-Supplier-code-of-conduct.pdf" TargetMode="External"/><Relationship Id="rId132" Type="http://schemas.openxmlformats.org/officeDocument/2006/relationships/hyperlink" Target="https://www.riotinto.com/en/sustainability/ethics-compliance/industry-association-disclosure" TargetMode="External"/><Relationship Id="rId153" Type="http://schemas.openxmlformats.org/officeDocument/2006/relationships/hyperlink" Target="https://cdn-rio.dataweavers.io/-/media/content/documents/invest/reports/taxes-paid-reports/rt-2024-taxes-paid.pdf?rev=5d157c9c37344d24bd102c8092731ca4" TargetMode="External"/><Relationship Id="rId15" Type="http://schemas.openxmlformats.org/officeDocument/2006/relationships/hyperlink" Target="https://www.riotinto.com/-/media/Content/Documents/Sustainability/Corporate-policies/RT-Transparency-statement.pdf" TargetMode="External"/><Relationship Id="rId36" Type="http://schemas.openxmlformats.org/officeDocument/2006/relationships/hyperlink" Target="http://www.riotinto.com/annualreport" TargetMode="External"/><Relationship Id="rId57" Type="http://schemas.openxmlformats.org/officeDocument/2006/relationships/hyperlink" Target="https://www.riotinto.com/-/media/Content/Documents/Sustainability/Corporate-policies/RT-Management-system-standard.pdf" TargetMode="External"/><Relationship Id="rId106" Type="http://schemas.openxmlformats.org/officeDocument/2006/relationships/hyperlink" Target="http://www.riotinto.com/sustainabilityreport" TargetMode="External"/><Relationship Id="rId127" Type="http://schemas.openxmlformats.org/officeDocument/2006/relationships/hyperlink" Target="https://www.riotinto.com/-/media/Content/Documents/Sustainability/Corporate-policies/RT-The-way-we-work-EN.pdf" TargetMode="External"/><Relationship Id="rId10" Type="http://schemas.openxmlformats.org/officeDocument/2006/relationships/hyperlink" Target="https://www.riotinto.com/-/media/Content/Documents/Sustainability/Corporate-policies/RT-HSEC-policy.pdf" TargetMode="External"/><Relationship Id="rId31" Type="http://schemas.openxmlformats.org/officeDocument/2006/relationships/hyperlink" Target="https://www.riotinto.com/-/media/Content/Documents/Sustainability/Corporate-policies/RT-Management-tailings-water-storage-standard.pdf" TargetMode="External"/><Relationship Id="rId52" Type="http://schemas.openxmlformats.org/officeDocument/2006/relationships/hyperlink" Target="https://www.riotinto.com/-/media/Content/Documents/Sustainability/Corporate-policies/RT-Isolation-standard.pdf" TargetMode="External"/><Relationship Id="rId73" Type="http://schemas.openxmlformats.org/officeDocument/2006/relationships/hyperlink" Target="https://www.riotinto.com/-/media/Content/Documents/Sustainability/Corporate-policies/RT-Mineral-waste-control-standard.pdf" TargetMode="External"/><Relationship Id="rId78" Type="http://schemas.openxmlformats.org/officeDocument/2006/relationships/hyperlink" Target="https://www.riotinto.com/-/media/Content/Documents/Sustainability/Corporate-policies/RT-HSEC-policy.pdf" TargetMode="External"/><Relationship Id="rId94" Type="http://schemas.openxmlformats.org/officeDocument/2006/relationships/hyperlink" Target="http://www.riotinto.com/annualreport" TargetMode="External"/><Relationship Id="rId99" Type="http://schemas.openxmlformats.org/officeDocument/2006/relationships/hyperlink" Target="https://www.riotinto.com/-/media/Content/Documents/Invest/Reports/Sustainable-development-reports/RT-Sustainability-Fact-Book-2021.pdf" TargetMode="External"/><Relationship Id="rId101" Type="http://schemas.openxmlformats.org/officeDocument/2006/relationships/hyperlink" Target="http://www.riotinto.com/annualreport" TargetMode="External"/><Relationship Id="rId122" Type="http://schemas.openxmlformats.org/officeDocument/2006/relationships/hyperlink" Target="https://www.riotinto.com/-/media/content/documents/sustainability/corporate-policies/rt-the-way-we-work.pdf" TargetMode="External"/><Relationship Id="rId143" Type="http://schemas.openxmlformats.org/officeDocument/2006/relationships/hyperlink" Target="https://cdn-rio.dataweavers.io/-/media/content/documents/sustainability/human-rights/2024-vpshr-report.pdf?rev=4617614cebb0471d89d94b534e8b934c" TargetMode="External"/><Relationship Id="rId148" Type="http://schemas.openxmlformats.org/officeDocument/2006/relationships/hyperlink" Target="https://www.riotinto.com/-/media/Content/Documents/Sustainability/Human-Rights/RT-VPSHR-report-2019.pdf" TargetMode="External"/><Relationship Id="rId4" Type="http://schemas.openxmlformats.org/officeDocument/2006/relationships/hyperlink" Target="https://www.riotinto.com/-/media/Content/Documents/Sustainability/Corporate-policies/RT-Why-agreements-matter.pdf" TargetMode="External"/><Relationship Id="rId9" Type="http://schemas.openxmlformats.org/officeDocument/2006/relationships/hyperlink" Target="https://www.riotinto.com/-/media/Content/Documents/Sustainability/Corporate-policies/RT-Employment-policy.pdf" TargetMode="External"/><Relationship Id="rId26" Type="http://schemas.openxmlformats.org/officeDocument/2006/relationships/hyperlink" Target="https://www.riotinto.com/-/media/Content/Documents/Sustainability/Corporate-policies/RT-Communities-social-performance-standard.pdf" TargetMode="External"/><Relationship Id="rId47" Type="http://schemas.openxmlformats.org/officeDocument/2006/relationships/hyperlink" Target="https://www.riotinto.com/-/media/Content/Documents/Sustainability/Corporate-policies/RT-Explosives-standard.pdf" TargetMode="External"/><Relationship Id="rId68" Type="http://schemas.openxmlformats.org/officeDocument/2006/relationships/hyperlink" Target="https://www.riotinto.com/-/media/Content/Documents/Sustainability/Corporate-policies/RT-Biodiversity-and-NRM-standard.pdf" TargetMode="External"/><Relationship Id="rId89" Type="http://schemas.openxmlformats.org/officeDocument/2006/relationships/hyperlink" Target="http://www.riotinto.com/sustainabilityreport" TargetMode="External"/><Relationship Id="rId112" Type="http://schemas.openxmlformats.org/officeDocument/2006/relationships/hyperlink" Target="https://www.riotinto.com/en/invest/reports/modern-slavery" TargetMode="External"/><Relationship Id="rId133" Type="http://schemas.openxmlformats.org/officeDocument/2006/relationships/hyperlink" Target="https://www.riotinto.com/-/media/Content/Documents/Sustainability/Human-Rights/RT-VPSHR-report-2019.pdf" TargetMode="External"/><Relationship Id="rId154" Type="http://schemas.openxmlformats.org/officeDocument/2006/relationships/hyperlink" Target="https://www.icmm.com/en-gb/our-principles/position-statements/climate-change" TargetMode="External"/><Relationship Id="rId16" Type="http://schemas.openxmlformats.org/officeDocument/2006/relationships/hyperlink" Target="https://www.riotinto.com/-/media/Content/Documents/Sustainability/Corporate-policies/RT-Supplier-code-of-conduct.pdf" TargetMode="External"/><Relationship Id="rId37" Type="http://schemas.openxmlformats.org/officeDocument/2006/relationships/hyperlink" Target="https://www.riotinto.com/-/media/Content/Documents/Invest/Reports/Sustainable-development-reports/RT-Sustainability-Fact-Book-2021.pdf" TargetMode="External"/><Relationship Id="rId58" Type="http://schemas.openxmlformats.org/officeDocument/2006/relationships/hyperlink" Target="https://www.riotinto.com/-/media/Content/Documents/Sustainability/Corporate-policies/RT-Air-quality-protection-standard.pdf" TargetMode="External"/><Relationship Id="rId79" Type="http://schemas.openxmlformats.org/officeDocument/2006/relationships/hyperlink" Target="https://www.riotinto.com/-/media/Content/Documents/Sustainability/Corporate-policies/RT-Why-agreements-matter.pdf" TargetMode="External"/><Relationship Id="rId102" Type="http://schemas.openxmlformats.org/officeDocument/2006/relationships/hyperlink" Target="http://www.riotinto.com/annualreport" TargetMode="External"/><Relationship Id="rId123" Type="http://schemas.openxmlformats.org/officeDocument/2006/relationships/hyperlink" Target="https://www.riotinto.com/-/media/Content/Documents/Sustainability/Corporate-policies/RT-The-way-we-work-EN.pdf" TargetMode="External"/><Relationship Id="rId144" Type="http://schemas.openxmlformats.org/officeDocument/2006/relationships/hyperlink" Target="https://www.riotinto.com/-/media/Content/Documents/Sustainability/Corporate-policies/RT-Inclusion-and-diversity-policy.pdf" TargetMode="External"/><Relationship Id="rId90" Type="http://schemas.openxmlformats.org/officeDocument/2006/relationships/hyperlink" Target="https://www.riotinto.com/-/media/Content/Documents/Invest/Reports/Annual-reports/RT-Annual-report-2021.pdf" TargetMode="Externa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3" Type="http://schemas.openxmlformats.org/officeDocument/2006/relationships/hyperlink" Target="https://www.riotinto.com/-/media/content/documents/sustainability/corporate-policies/rt-the-way-we-work.pdf" TargetMode="External"/><Relationship Id="rId18" Type="http://schemas.openxmlformats.org/officeDocument/2006/relationships/hyperlink" Target="https://www.riotinto.com/-/media/Content/Documents/Sustainability/Corporate-policies/RT-Human-rights-policy.pdf" TargetMode="External"/><Relationship Id="rId26" Type="http://schemas.openxmlformats.org/officeDocument/2006/relationships/hyperlink" Target="http://www.riotinto.com/annualreport" TargetMode="External"/><Relationship Id="rId39" Type="http://schemas.openxmlformats.org/officeDocument/2006/relationships/hyperlink" Target="https://www.riotinto.com/en/invest/reports/modern-slavery" TargetMode="External"/><Relationship Id="rId21" Type="http://schemas.openxmlformats.org/officeDocument/2006/relationships/hyperlink" Target="https://www.riotinto.com/-/media/content/documents/sustainability/corporate-policies/rt-the-way-we-work.pdf" TargetMode="External"/><Relationship Id="rId34" Type="http://schemas.openxmlformats.org/officeDocument/2006/relationships/hyperlink" Target="https://www.riotinto.com/en/invest/reports/modern-slavery" TargetMode="External"/><Relationship Id="rId42" Type="http://schemas.openxmlformats.org/officeDocument/2006/relationships/hyperlink" Target="https://www.riotinto.com/en/sustainability/ethics-compliance/value-chain" TargetMode="External"/><Relationship Id="rId47" Type="http://schemas.openxmlformats.org/officeDocument/2006/relationships/hyperlink" Target="https://cdn-rio.dataweavers.io/-/media/content/documents/sustainability/corporate-policies/inclusion-and-diversity-policy.pdf?rev=bf2c1459c9274a1ea928bbf1c2ab448d" TargetMode="External"/><Relationship Id="rId50" Type="http://schemas.openxmlformats.org/officeDocument/2006/relationships/drawing" Target="../drawings/drawing50.xml"/><Relationship Id="rId7" Type="http://schemas.openxmlformats.org/officeDocument/2006/relationships/hyperlink" Target="https://www.riotinto.com/sustainability/communities" TargetMode="External"/><Relationship Id="rId2" Type="http://schemas.openxmlformats.org/officeDocument/2006/relationships/hyperlink" Target="https://www.riotinto.com/-/media/Content/Documents/Sustainability/Corporate-policies/RT-Why-human-rights-matter-EN.pdf" TargetMode="External"/><Relationship Id="rId16" Type="http://schemas.openxmlformats.org/officeDocument/2006/relationships/hyperlink" Target="https://www.riotinto.com/sustainability/human-rights" TargetMode="External"/><Relationship Id="rId29" Type="http://schemas.openxmlformats.org/officeDocument/2006/relationships/hyperlink" Target="https://www.riotinto.com/sustainability/ethics-integrity" TargetMode="External"/><Relationship Id="rId11" Type="http://schemas.openxmlformats.org/officeDocument/2006/relationships/hyperlink" Target="https://www.riotinto.com/-/media/Content/Documents/Sustainability/Corporate-policies/RT-Supplier-code-of-conduct.pdf" TargetMode="External"/><Relationship Id="rId24" Type="http://schemas.openxmlformats.org/officeDocument/2006/relationships/hyperlink" Target="https://www.riotinto.com/-/media/Content/Documents/Sustainability/Corporate-policies/RT-Supplier-code-of-conduct.pdf" TargetMode="External"/><Relationship Id="rId32" Type="http://schemas.openxmlformats.org/officeDocument/2006/relationships/hyperlink" Target="https://www.riotinto.com/-/media/Content/Documents/Sustainability/Corporate-policies/RT-Supplier-code-of-conduct.pdf" TargetMode="External"/><Relationship Id="rId37" Type="http://schemas.openxmlformats.org/officeDocument/2006/relationships/hyperlink" Target="http://www.riotinto.com/annualreport" TargetMode="External"/><Relationship Id="rId40" Type="http://schemas.openxmlformats.org/officeDocument/2006/relationships/hyperlink" Target="https://www.riotinto.com/en/sustainability/ethics-compliance/value-chain" TargetMode="External"/><Relationship Id="rId45" Type="http://schemas.openxmlformats.org/officeDocument/2006/relationships/hyperlink" Target="https://cdn-rio.dataweavers.io/-/media/content/documents/invest/corporate-governance/sustainability-committee-terms-of-reference.pdf?rev=-1" TargetMode="External"/><Relationship Id="rId5" Type="http://schemas.openxmlformats.org/officeDocument/2006/relationships/hyperlink" Target="https://www.riotinto.com/sustainability/human-rights" TargetMode="External"/><Relationship Id="rId15" Type="http://schemas.openxmlformats.org/officeDocument/2006/relationships/hyperlink" Target="https://www.riotinto.com/sustainability/ethics-integrity" TargetMode="External"/><Relationship Id="rId23" Type="http://schemas.openxmlformats.org/officeDocument/2006/relationships/hyperlink" Target="https://www.riotinto.com/-/media/Content/Documents/Sustainability/Corporate-policies/RT-Management-system-standard.pdf" TargetMode="External"/><Relationship Id="rId28" Type="http://schemas.openxmlformats.org/officeDocument/2006/relationships/hyperlink" Target="http://www.riotinto.com/sustainabilityreport" TargetMode="External"/><Relationship Id="rId36" Type="http://schemas.openxmlformats.org/officeDocument/2006/relationships/hyperlink" Target="http://www.riotinto.com/annualreport" TargetMode="External"/><Relationship Id="rId49" Type="http://schemas.openxmlformats.org/officeDocument/2006/relationships/hyperlink" Target="https://cdn-rio.dataweavers.io/-/media/content/documents/sustainability/corporate-policies/myvoice-standard.pdf?rev=097dbdb6784246519f1431fa051800fe" TargetMode="External"/><Relationship Id="rId10" Type="http://schemas.openxmlformats.org/officeDocument/2006/relationships/hyperlink" Target="https://www.riotinto.com/sustainability/ethics-integrity" TargetMode="External"/><Relationship Id="rId19" Type="http://schemas.openxmlformats.org/officeDocument/2006/relationships/hyperlink" Target="https://www.riotinto.com/-/media/Content/Documents/Sustainability/Corporate-policies/RT-Employment-policy.pdf" TargetMode="External"/><Relationship Id="rId31" Type="http://schemas.openxmlformats.org/officeDocument/2006/relationships/hyperlink" Target="https://www.riotinto.com/sustainability/ethics-integrity" TargetMode="External"/><Relationship Id="rId44" Type="http://schemas.openxmlformats.org/officeDocument/2006/relationships/hyperlink" Target="https://cdn-rio.dataweavers.io/-/media/content/documents/invest/reports/taxes-paid-reports/rt-2024-taxes-paid.pdf?rev=5d157c9c37344d24bd102c8092731ca4" TargetMode="External"/><Relationship Id="rId4" Type="http://schemas.openxmlformats.org/officeDocument/2006/relationships/hyperlink" Target="https://www.riotinto.com/-/media/Content/Documents/Sustainability/Corporate-policies/RT-Employment-policy.pdf" TargetMode="External"/><Relationship Id="rId9" Type="http://schemas.openxmlformats.org/officeDocument/2006/relationships/hyperlink" Target="https://www.riotinto.com/-/media/Content/Documents/Sustainability/Corporate-policies/RT-Why-cultural-heritage-matters.pdf" TargetMode="External"/><Relationship Id="rId14" Type="http://schemas.openxmlformats.org/officeDocument/2006/relationships/hyperlink" Target="https://cdn-rio.dataweavers.io/-/media/content/documents/sustainability/human-rights/2024-vpshr-report.pdf?rev=4617614cebb0471d89d94b534e8b934c" TargetMode="External"/><Relationship Id="rId22" Type="http://schemas.openxmlformats.org/officeDocument/2006/relationships/hyperlink" Target="http://www.riotinto.com/climatereport" TargetMode="External"/><Relationship Id="rId27" Type="http://schemas.openxmlformats.org/officeDocument/2006/relationships/hyperlink" Target="http://www.riotinto.com/annualreport" TargetMode="External"/><Relationship Id="rId30" Type="http://schemas.openxmlformats.org/officeDocument/2006/relationships/hyperlink" Target="https://cdn-rio.dataweavers.io/-/media/content/documents/sustainability/corporate-policies/business-integrity-standard/rt-business-integrity-standard.pdf" TargetMode="External"/><Relationship Id="rId35" Type="http://schemas.openxmlformats.org/officeDocument/2006/relationships/hyperlink" Target="http://www.riotinto.com/sustainabilityreport" TargetMode="External"/><Relationship Id="rId43" Type="http://schemas.openxmlformats.org/officeDocument/2006/relationships/hyperlink" Target="https://www.riotinto.com/en/sustainability/ethics-compliance/value-chain" TargetMode="External"/><Relationship Id="rId48" Type="http://schemas.openxmlformats.org/officeDocument/2006/relationships/hyperlink" Target="https://cdn-rio.dataweavers.io/-/media/content/documents/sustainability/corporate-policies/myvoice-standard.pdf?rev=097dbdb6784246519f1431fa051800fe" TargetMode="External"/><Relationship Id="rId8" Type="http://schemas.openxmlformats.org/officeDocument/2006/relationships/hyperlink" Target="https://www.riotinto.com/-/media/Content/Documents/Sustainability/Corporate-policies/RT-Why-gender-matters.pdf" TargetMode="External"/><Relationship Id="rId3" Type="http://schemas.openxmlformats.org/officeDocument/2006/relationships/hyperlink" Target="https://www.riotinto.com/-/media/Content/Documents/Sustainability/Corporate-policies/RT-Role-of-civil-society-organisations.pdf" TargetMode="External"/><Relationship Id="rId12" Type="http://schemas.openxmlformats.org/officeDocument/2006/relationships/hyperlink" Target="https://www.riotinto.com/-/media/Content/Documents/Sustainability/Corporate-policies/RT-Why-agreements-matter.pdf" TargetMode="External"/><Relationship Id="rId17" Type="http://schemas.openxmlformats.org/officeDocument/2006/relationships/hyperlink" Target="https://www.riotinto.com/-/media/Content/Documents/Sustainability/Corporate-policies/RT-Why-gender-matters.pdf" TargetMode="External"/><Relationship Id="rId25" Type="http://schemas.openxmlformats.org/officeDocument/2006/relationships/hyperlink" Target="https://www.riotinto.com/-/media/Content/Documents/Sustainability/Corporate-policies/RT-HSEC-policy.pdf" TargetMode="External"/><Relationship Id="rId33" Type="http://schemas.openxmlformats.org/officeDocument/2006/relationships/hyperlink" Target="http://www.riotinto.com/annualreport" TargetMode="External"/><Relationship Id="rId38" Type="http://schemas.openxmlformats.org/officeDocument/2006/relationships/hyperlink" Target="https://www.riotinto.com/-/media/content/documents/sustainability/corporate-policies/rt-the-way-we-work.pdf" TargetMode="External"/><Relationship Id="rId46" Type="http://schemas.openxmlformats.org/officeDocument/2006/relationships/hyperlink" Target="https://cdn-rio.dataweavers.io/-/media/content/documents/sustainability/corporate-policies/myvoice-standard.pdf?rev=097dbdb6784246519f1431fa051800fe" TargetMode="External"/><Relationship Id="rId20" Type="http://schemas.openxmlformats.org/officeDocument/2006/relationships/hyperlink" Target="https://www.riotinto.com/-/media/Content/Documents/Sustainability/Corporate-policies/RT-Supplier-code-of-conduct.pdf" TargetMode="External"/><Relationship Id="rId41" Type="http://schemas.openxmlformats.org/officeDocument/2006/relationships/hyperlink" Target="https://www.riotinto.com/-/media/Content/Documents/Sustainability/Corporate-policies/RT-HSEC-policy.pdf" TargetMode="External"/><Relationship Id="rId1" Type="http://schemas.openxmlformats.org/officeDocument/2006/relationships/hyperlink" Target="https://www.riotinto.com/-/media/Content/Documents/Sustainability/Corporate-policies/RT-Human-rights-policy.pdf" TargetMode="External"/><Relationship Id="rId6" Type="http://schemas.openxmlformats.org/officeDocument/2006/relationships/hyperlink" Target="https://www.riotinto.com/en/sustainability/communities/sustainable-procurement" TargetMode="Externa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7726F-EF89-44D5-9628-CF5CF25B14DD}">
  <sheetPr codeName="Sheet1"/>
  <dimension ref="A1:EC476"/>
  <sheetViews>
    <sheetView tabSelected="1" showRuler="0" topLeftCell="A52" zoomScale="10" zoomScaleNormal="10" workbookViewId="0">
      <selection activeCell="DT217" sqref="DT217"/>
    </sheetView>
  </sheetViews>
  <sheetFormatPr defaultColWidth="13.54296875" defaultRowHeight="12.5"/>
  <cols>
    <col min="1" max="1" width="177" customWidth="1"/>
  </cols>
  <sheetData>
    <row r="1" spans="1:26" ht="409.5" customHeight="1">
      <c r="A1" s="58"/>
      <c r="B1" s="58"/>
      <c r="C1" s="58"/>
      <c r="D1" s="58"/>
      <c r="E1" s="58"/>
      <c r="F1" s="58"/>
      <c r="G1" s="58"/>
      <c r="H1" s="58"/>
      <c r="I1" s="58"/>
      <c r="J1" s="58"/>
      <c r="K1" s="58"/>
      <c r="L1" s="58"/>
      <c r="M1" s="58"/>
      <c r="N1" s="58"/>
      <c r="O1" s="58"/>
      <c r="P1" s="58"/>
      <c r="Q1" s="58"/>
      <c r="R1" s="58"/>
      <c r="S1" s="58"/>
      <c r="T1" s="58"/>
      <c r="U1" s="58"/>
      <c r="V1" s="58"/>
      <c r="W1" s="58"/>
      <c r="X1" s="58"/>
      <c r="Y1" s="58"/>
      <c r="Z1" s="58"/>
    </row>
    <row r="2" spans="1:26" ht="15" customHeight="1">
      <c r="A2" s="58"/>
      <c r="B2" s="58"/>
      <c r="C2" s="58"/>
      <c r="D2" s="58"/>
      <c r="E2" s="58"/>
      <c r="F2" s="58"/>
      <c r="G2" s="58"/>
      <c r="H2" s="58"/>
      <c r="I2" s="58"/>
      <c r="J2" s="58"/>
      <c r="K2" s="58"/>
      <c r="L2" s="58"/>
      <c r="M2" s="58"/>
      <c r="N2" s="58"/>
      <c r="O2" s="58"/>
      <c r="P2" s="58"/>
      <c r="Q2" s="58"/>
      <c r="R2" s="58"/>
      <c r="S2" s="58"/>
      <c r="T2" s="58"/>
      <c r="U2" s="58"/>
      <c r="V2" s="58"/>
      <c r="W2" s="58"/>
      <c r="X2" s="58"/>
      <c r="Y2" s="58"/>
      <c r="Z2" s="58"/>
    </row>
    <row r="3" spans="1:26" ht="15" customHeight="1">
      <c r="A3" s="58"/>
      <c r="B3" s="58"/>
      <c r="C3" s="58"/>
      <c r="D3" s="58"/>
      <c r="E3" s="58"/>
      <c r="F3" s="58"/>
      <c r="G3" s="58"/>
      <c r="H3" s="58"/>
      <c r="I3" s="58"/>
      <c r="J3" s="58"/>
      <c r="K3" s="58"/>
      <c r="L3" s="58"/>
      <c r="M3" s="58"/>
      <c r="N3" s="58"/>
      <c r="O3" s="58"/>
      <c r="P3" s="58"/>
      <c r="Q3" s="58"/>
      <c r="R3" s="58"/>
      <c r="S3" s="58"/>
      <c r="T3" s="58"/>
      <c r="U3" s="58"/>
      <c r="V3" s="58"/>
      <c r="W3" s="58"/>
      <c r="X3" s="58"/>
      <c r="Y3" s="58"/>
      <c r="Z3" s="58"/>
    </row>
    <row r="4" spans="1:26" ht="15" customHeight="1">
      <c r="A4" s="58"/>
      <c r="B4" s="58"/>
      <c r="C4" s="58"/>
      <c r="D4" s="58"/>
      <c r="E4" s="58"/>
      <c r="F4" s="58"/>
      <c r="G4" s="58"/>
      <c r="H4" s="58"/>
      <c r="I4" s="58"/>
      <c r="J4" s="58"/>
      <c r="K4" s="58"/>
      <c r="L4" s="58"/>
      <c r="M4" s="58"/>
      <c r="N4" s="58"/>
      <c r="O4" s="58"/>
      <c r="P4" s="58"/>
      <c r="Q4" s="58"/>
      <c r="R4" s="58"/>
      <c r="S4" s="58"/>
      <c r="T4" s="58"/>
      <c r="U4" s="58"/>
      <c r="V4" s="58"/>
      <c r="W4" s="58"/>
      <c r="X4" s="58"/>
      <c r="Y4" s="58"/>
      <c r="Z4" s="58"/>
    </row>
    <row r="5" spans="1:26" ht="15" customHeight="1">
      <c r="A5" s="58"/>
      <c r="B5" s="58"/>
      <c r="C5" s="58"/>
      <c r="D5" s="58"/>
      <c r="E5" s="58"/>
      <c r="F5" s="58"/>
      <c r="G5" s="58"/>
      <c r="H5" s="58"/>
      <c r="I5" s="58"/>
      <c r="J5" s="58"/>
      <c r="K5" s="58"/>
      <c r="L5" s="58"/>
      <c r="M5" s="58"/>
      <c r="N5" s="58"/>
      <c r="O5" s="58"/>
      <c r="P5" s="58"/>
      <c r="Q5" s="58"/>
      <c r="R5" s="58"/>
      <c r="S5" s="58"/>
      <c r="T5" s="58"/>
      <c r="U5" s="58"/>
      <c r="V5" s="58"/>
      <c r="W5" s="58"/>
      <c r="X5" s="58"/>
      <c r="Y5" s="58"/>
      <c r="Z5" s="58"/>
    </row>
    <row r="6" spans="1:26" ht="15" customHeight="1">
      <c r="A6" s="58"/>
      <c r="B6" s="58"/>
      <c r="C6" s="58"/>
      <c r="D6" s="58"/>
      <c r="E6" s="58"/>
      <c r="F6" s="58"/>
      <c r="G6" s="58"/>
      <c r="H6" s="58"/>
      <c r="I6" s="58"/>
      <c r="J6" s="58"/>
      <c r="K6" s="58"/>
      <c r="L6" s="58"/>
      <c r="M6" s="58"/>
      <c r="N6" s="58"/>
      <c r="O6" s="58"/>
      <c r="P6" s="58"/>
      <c r="Q6" s="58"/>
      <c r="R6" s="58"/>
      <c r="S6" s="58"/>
      <c r="T6" s="58"/>
      <c r="U6" s="58"/>
      <c r="V6" s="58"/>
      <c r="W6" s="58"/>
      <c r="X6" s="58"/>
      <c r="Y6" s="58"/>
      <c r="Z6" s="58"/>
    </row>
    <row r="7" spans="1:26" ht="15" customHeight="1">
      <c r="A7" s="58"/>
      <c r="B7" s="58"/>
      <c r="C7" s="58"/>
      <c r="D7" s="58"/>
      <c r="E7" s="58"/>
      <c r="F7" s="58"/>
      <c r="G7" s="58"/>
      <c r="H7" s="58"/>
      <c r="I7" s="58"/>
      <c r="J7" s="58"/>
      <c r="K7" s="58"/>
      <c r="L7" s="58"/>
      <c r="M7" s="58"/>
      <c r="N7" s="58"/>
      <c r="O7" s="58"/>
      <c r="P7" s="58"/>
      <c r="Q7" s="58"/>
      <c r="R7" s="58"/>
      <c r="S7" s="58"/>
      <c r="T7" s="58"/>
      <c r="U7" s="58"/>
      <c r="V7" s="58"/>
      <c r="W7" s="58"/>
      <c r="X7" s="58"/>
      <c r="Y7" s="58"/>
      <c r="Z7" s="58"/>
    </row>
    <row r="8" spans="1:26" ht="15" customHeight="1">
      <c r="A8" s="58"/>
      <c r="B8" s="58"/>
      <c r="C8" s="58"/>
      <c r="D8" s="58"/>
      <c r="E8" s="58"/>
      <c r="F8" s="58"/>
      <c r="G8" s="58"/>
      <c r="H8" s="58"/>
      <c r="I8" s="58"/>
      <c r="J8" s="58"/>
      <c r="K8" s="58"/>
      <c r="L8" s="58"/>
      <c r="M8" s="58"/>
      <c r="N8" s="58"/>
      <c r="O8" s="58"/>
      <c r="P8" s="58"/>
      <c r="Q8" s="58"/>
      <c r="R8" s="58"/>
      <c r="S8" s="58"/>
      <c r="T8" s="58"/>
      <c r="U8" s="58"/>
      <c r="V8" s="58"/>
      <c r="W8" s="58"/>
      <c r="X8" s="58"/>
      <c r="Y8" s="58"/>
      <c r="Z8" s="58"/>
    </row>
    <row r="9" spans="1:26" ht="15" customHeight="1">
      <c r="A9" s="58"/>
      <c r="B9" s="58"/>
      <c r="C9" s="58"/>
      <c r="D9" s="58"/>
      <c r="E9" s="58"/>
      <c r="F9" s="58"/>
      <c r="G9" s="58"/>
      <c r="H9" s="58"/>
      <c r="I9" s="58"/>
      <c r="J9" s="58"/>
      <c r="K9" s="58"/>
      <c r="L9" s="58"/>
      <c r="M9" s="58"/>
      <c r="N9" s="58"/>
      <c r="O9" s="58"/>
      <c r="P9" s="58"/>
      <c r="Q9" s="58"/>
      <c r="R9" s="58"/>
      <c r="S9" s="58"/>
      <c r="T9" s="58"/>
      <c r="U9" s="58"/>
      <c r="V9" s="58"/>
      <c r="W9" s="58"/>
      <c r="X9" s="58"/>
      <c r="Y9" s="58"/>
      <c r="Z9" s="58"/>
    </row>
    <row r="10" spans="1:26" ht="15" customHeight="1">
      <c r="A10" s="58"/>
      <c r="B10" s="58"/>
      <c r="C10" s="58"/>
      <c r="D10" s="58"/>
      <c r="E10" s="58"/>
      <c r="F10" s="58"/>
      <c r="G10" s="58"/>
      <c r="H10" s="58"/>
      <c r="I10" s="58"/>
      <c r="J10" s="58"/>
      <c r="K10" s="58"/>
      <c r="L10" s="58"/>
      <c r="M10" s="58"/>
      <c r="N10" s="58"/>
      <c r="O10" s="58"/>
      <c r="P10" s="58"/>
      <c r="Q10" s="58"/>
      <c r="R10" s="58"/>
      <c r="S10" s="58"/>
      <c r="T10" s="58"/>
      <c r="U10" s="58"/>
      <c r="V10" s="58"/>
      <c r="W10" s="58"/>
      <c r="X10" s="58"/>
      <c r="Y10" s="58"/>
      <c r="Z10" s="58"/>
    </row>
    <row r="11" spans="1:26" ht="15" customHeight="1">
      <c r="A11" s="58"/>
      <c r="B11" s="58"/>
      <c r="C11" s="58"/>
      <c r="D11" s="58"/>
      <c r="E11" s="58"/>
      <c r="F11" s="58"/>
      <c r="G11" s="58"/>
      <c r="H11" s="58"/>
      <c r="I11" s="58"/>
      <c r="J11" s="58"/>
      <c r="K11" s="58"/>
      <c r="L11" s="58"/>
      <c r="M11" s="58"/>
      <c r="N11" s="58"/>
      <c r="O11" s="58"/>
      <c r="P11" s="58"/>
      <c r="Q11" s="58"/>
      <c r="R11" s="58"/>
      <c r="S11" s="58"/>
      <c r="T11" s="58"/>
      <c r="U11" s="58"/>
      <c r="V11" s="58"/>
      <c r="W11" s="58"/>
      <c r="X11" s="58"/>
      <c r="Y11" s="58"/>
      <c r="Z11" s="58"/>
    </row>
    <row r="12" spans="1:26" ht="15" customHeight="1">
      <c r="A12" s="58"/>
      <c r="B12" s="58"/>
      <c r="C12" s="58"/>
      <c r="D12" s="58"/>
      <c r="E12" s="58"/>
      <c r="F12" s="58"/>
      <c r="G12" s="58"/>
      <c r="H12" s="58"/>
      <c r="I12" s="58"/>
      <c r="J12" s="58"/>
      <c r="K12" s="58"/>
      <c r="L12" s="58"/>
      <c r="M12" s="58"/>
      <c r="N12" s="58"/>
      <c r="O12" s="58"/>
      <c r="P12" s="58"/>
      <c r="Q12" s="58"/>
      <c r="R12" s="58"/>
      <c r="S12" s="58"/>
      <c r="T12" s="58"/>
      <c r="U12" s="58"/>
      <c r="V12" s="58"/>
      <c r="W12" s="58"/>
      <c r="X12" s="58"/>
      <c r="Y12" s="58"/>
      <c r="Z12" s="58"/>
    </row>
    <row r="13" spans="1:26" ht="15" customHeight="1">
      <c r="A13" s="58"/>
      <c r="B13" s="58"/>
      <c r="C13" s="58"/>
      <c r="D13" s="58"/>
      <c r="E13" s="58"/>
      <c r="F13" s="58"/>
      <c r="G13" s="58"/>
      <c r="H13" s="58"/>
      <c r="I13" s="58"/>
      <c r="J13" s="58"/>
      <c r="K13" s="58"/>
      <c r="L13" s="58"/>
      <c r="M13" s="58"/>
      <c r="N13" s="58"/>
      <c r="O13" s="58"/>
      <c r="P13" s="58"/>
      <c r="Q13" s="58"/>
      <c r="R13" s="58"/>
      <c r="S13" s="58"/>
      <c r="T13" s="58"/>
      <c r="U13" s="58"/>
      <c r="V13" s="58"/>
      <c r="W13" s="58"/>
      <c r="X13" s="58"/>
      <c r="Y13" s="58"/>
      <c r="Z13" s="58"/>
    </row>
    <row r="14" spans="1:26" ht="15" customHeight="1">
      <c r="A14" s="58"/>
      <c r="B14" s="58"/>
      <c r="C14" s="58"/>
      <c r="D14" s="58"/>
      <c r="E14" s="58"/>
      <c r="F14" s="58"/>
      <c r="G14" s="58"/>
      <c r="H14" s="58"/>
      <c r="I14" s="58"/>
      <c r="J14" s="58"/>
      <c r="K14" s="58"/>
      <c r="L14" s="58"/>
      <c r="M14" s="58"/>
      <c r="N14" s="58"/>
      <c r="O14" s="58"/>
      <c r="P14" s="58"/>
      <c r="Q14" s="58"/>
      <c r="R14" s="58"/>
      <c r="S14" s="58"/>
      <c r="T14" s="58"/>
      <c r="U14" s="58"/>
      <c r="V14" s="58"/>
      <c r="W14" s="58"/>
      <c r="X14" s="58"/>
      <c r="Y14" s="58"/>
      <c r="Z14" s="58"/>
    </row>
    <row r="15" spans="1:26" ht="15" customHeight="1">
      <c r="A15" s="58"/>
      <c r="B15" s="58"/>
      <c r="C15" s="58"/>
      <c r="D15" s="58"/>
      <c r="E15" s="58"/>
      <c r="F15" s="58"/>
      <c r="G15" s="58"/>
      <c r="H15" s="58"/>
      <c r="I15" s="58"/>
      <c r="J15" s="58"/>
      <c r="K15" s="58"/>
      <c r="L15" s="58"/>
      <c r="M15" s="58"/>
      <c r="N15" s="58"/>
      <c r="O15" s="58"/>
      <c r="P15" s="58"/>
      <c r="Q15" s="58"/>
      <c r="R15" s="58"/>
      <c r="S15" s="58"/>
      <c r="T15" s="58"/>
      <c r="U15" s="58"/>
      <c r="V15" s="58"/>
      <c r="W15" s="58"/>
      <c r="X15" s="58"/>
      <c r="Y15" s="58"/>
      <c r="Z15" s="58"/>
    </row>
    <row r="16" spans="1:26" ht="15" customHeight="1">
      <c r="A16" s="58"/>
      <c r="B16" s="58"/>
      <c r="C16" s="58"/>
      <c r="D16" s="58"/>
      <c r="E16" s="58"/>
      <c r="F16" s="58"/>
      <c r="G16" s="58"/>
      <c r="H16" s="58"/>
      <c r="I16" s="58"/>
      <c r="J16" s="58"/>
      <c r="K16" s="58"/>
      <c r="L16" s="58"/>
      <c r="M16" s="58"/>
      <c r="N16" s="58"/>
      <c r="O16" s="58"/>
      <c r="P16" s="58"/>
      <c r="Q16" s="58"/>
      <c r="R16" s="58"/>
      <c r="S16" s="58"/>
      <c r="T16" s="58"/>
      <c r="U16" s="58"/>
      <c r="V16" s="58"/>
      <c r="W16" s="58"/>
      <c r="X16" s="58"/>
      <c r="Y16" s="58"/>
      <c r="Z16" s="58"/>
    </row>
    <row r="17" spans="1:26" ht="15" customHeight="1">
      <c r="A17" s="58"/>
      <c r="B17" s="58"/>
      <c r="C17" s="58"/>
      <c r="D17" s="58"/>
      <c r="E17" s="58"/>
      <c r="F17" s="58"/>
      <c r="G17" s="58"/>
      <c r="H17" s="58"/>
      <c r="I17" s="58"/>
      <c r="J17" s="58"/>
      <c r="K17" s="58"/>
      <c r="L17" s="58"/>
      <c r="M17" s="58"/>
      <c r="N17" s="58"/>
      <c r="O17" s="58"/>
      <c r="P17" s="58"/>
      <c r="Q17" s="58"/>
      <c r="R17" s="58"/>
      <c r="S17" s="58"/>
      <c r="T17" s="58"/>
      <c r="U17" s="58"/>
      <c r="V17" s="58"/>
      <c r="W17" s="58"/>
      <c r="X17" s="58"/>
      <c r="Y17" s="58"/>
      <c r="Z17" s="58"/>
    </row>
    <row r="18" spans="1:26" ht="15" customHeight="1">
      <c r="A18" s="58"/>
      <c r="B18" s="58"/>
      <c r="C18" s="58"/>
      <c r="D18" s="58"/>
      <c r="E18" s="58"/>
      <c r="F18" s="58"/>
      <c r="G18" s="58"/>
      <c r="H18" s="58"/>
      <c r="I18" s="58"/>
      <c r="J18" s="58"/>
      <c r="K18" s="58"/>
      <c r="L18" s="58"/>
      <c r="M18" s="58"/>
      <c r="N18" s="58"/>
      <c r="O18" s="58"/>
      <c r="P18" s="58"/>
      <c r="Q18" s="58"/>
      <c r="R18" s="58"/>
      <c r="S18" s="58"/>
      <c r="T18" s="58"/>
      <c r="U18" s="58"/>
      <c r="V18" s="58"/>
      <c r="W18" s="58"/>
      <c r="X18" s="58"/>
      <c r="Y18" s="58"/>
      <c r="Z18" s="58"/>
    </row>
    <row r="19" spans="1:26" ht="15" customHeight="1">
      <c r="A19" s="58"/>
      <c r="B19" s="58"/>
      <c r="C19" s="58"/>
      <c r="D19" s="58"/>
      <c r="E19" s="58"/>
      <c r="F19" s="58"/>
      <c r="G19" s="58"/>
      <c r="H19" s="58"/>
      <c r="I19" s="58"/>
      <c r="J19" s="58"/>
      <c r="K19" s="58"/>
      <c r="L19" s="58"/>
      <c r="M19" s="58"/>
      <c r="N19" s="58"/>
      <c r="O19" s="58"/>
      <c r="P19" s="58"/>
      <c r="Q19" s="58"/>
      <c r="R19" s="58"/>
      <c r="S19" s="58"/>
      <c r="T19" s="58"/>
      <c r="U19" s="58"/>
      <c r="V19" s="58"/>
      <c r="W19" s="58"/>
      <c r="X19" s="58"/>
      <c r="Y19" s="58"/>
      <c r="Z19" s="58"/>
    </row>
    <row r="20" spans="1:26" ht="15" customHeight="1">
      <c r="A20" s="58"/>
      <c r="B20" s="58"/>
      <c r="C20" s="58"/>
      <c r="D20" s="58"/>
      <c r="E20" s="58"/>
      <c r="F20" s="58"/>
      <c r="G20" s="58"/>
      <c r="H20" s="58"/>
      <c r="I20" s="58"/>
      <c r="J20" s="58"/>
      <c r="K20" s="58"/>
      <c r="L20" s="58"/>
      <c r="M20" s="58"/>
      <c r="N20" s="58"/>
      <c r="O20" s="58"/>
      <c r="P20" s="58"/>
      <c r="Q20" s="58"/>
      <c r="R20" s="58"/>
      <c r="S20" s="58"/>
      <c r="T20" s="58"/>
      <c r="U20" s="58"/>
      <c r="V20" s="58"/>
      <c r="W20" s="58"/>
      <c r="X20" s="58"/>
      <c r="Y20" s="58"/>
      <c r="Z20" s="58"/>
    </row>
    <row r="21" spans="1:26" ht="15" customHeight="1">
      <c r="A21" s="58"/>
      <c r="B21" s="58"/>
      <c r="C21" s="58"/>
      <c r="D21" s="58"/>
      <c r="E21" s="58"/>
      <c r="F21" s="58"/>
      <c r="G21" s="58"/>
      <c r="H21" s="58"/>
      <c r="I21" s="58"/>
      <c r="J21" s="58"/>
      <c r="K21" s="58"/>
      <c r="L21" s="58"/>
      <c r="M21" s="58"/>
      <c r="N21" s="58"/>
      <c r="O21" s="58"/>
      <c r="P21" s="58"/>
      <c r="Q21" s="58"/>
      <c r="R21" s="58"/>
      <c r="S21" s="58"/>
      <c r="T21" s="58"/>
      <c r="U21" s="58"/>
      <c r="V21" s="58"/>
      <c r="W21" s="58"/>
      <c r="X21" s="58"/>
      <c r="Y21" s="58"/>
      <c r="Z21" s="58"/>
    </row>
    <row r="22" spans="1:26" ht="15" customHeight="1">
      <c r="A22" s="58"/>
      <c r="B22" s="58"/>
      <c r="C22" s="58"/>
      <c r="D22" s="58"/>
      <c r="E22" s="58"/>
      <c r="F22" s="58"/>
      <c r="G22" s="58"/>
      <c r="H22" s="58"/>
      <c r="I22" s="58"/>
      <c r="J22" s="58"/>
      <c r="K22" s="58"/>
      <c r="L22" s="58"/>
      <c r="M22" s="58"/>
      <c r="N22" s="58"/>
      <c r="O22" s="58"/>
      <c r="P22" s="58"/>
      <c r="Q22" s="58"/>
      <c r="R22" s="58"/>
      <c r="S22" s="58"/>
      <c r="T22" s="58"/>
      <c r="U22" s="58"/>
      <c r="V22" s="58"/>
      <c r="W22" s="58"/>
      <c r="X22" s="58"/>
      <c r="Y22" s="58"/>
      <c r="Z22" s="58"/>
    </row>
    <row r="23" spans="1:26" ht="15" customHeight="1">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row>
    <row r="24" spans="1:26" ht="15" customHeight="1">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row>
    <row r="25" spans="1:26" ht="15" customHeight="1">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row>
    <row r="26" spans="1:26" ht="15" customHeight="1">
      <c r="A26" s="58"/>
      <c r="B26" s="58"/>
      <c r="C26" s="58"/>
      <c r="D26" s="58"/>
      <c r="E26" s="58"/>
      <c r="F26" s="58"/>
      <c r="G26" s="58"/>
      <c r="H26" s="58"/>
      <c r="I26" s="58"/>
      <c r="J26" s="58"/>
      <c r="K26" s="58"/>
      <c r="L26" s="58"/>
      <c r="M26" s="58"/>
      <c r="N26" s="58"/>
      <c r="O26" s="58"/>
      <c r="P26" s="58"/>
      <c r="Q26" s="58"/>
      <c r="R26" s="58"/>
      <c r="S26" s="58"/>
      <c r="T26" s="58"/>
      <c r="U26" s="58"/>
      <c r="V26" s="58"/>
      <c r="W26" s="58"/>
      <c r="X26" s="58"/>
      <c r="Y26" s="58"/>
      <c r="Z26" s="58"/>
    </row>
    <row r="27" spans="1:26" ht="15" customHeight="1">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row>
    <row r="28" spans="1:26" ht="15" customHeight="1">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row>
    <row r="29" spans="1:26" ht="15" customHeight="1">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row>
    <row r="30" spans="1:26" ht="15" customHeight="1">
      <c r="A30" s="58"/>
      <c r="B30" s="58"/>
      <c r="C30" s="58"/>
      <c r="D30" s="58"/>
      <c r="E30" s="58"/>
      <c r="F30" s="58"/>
      <c r="G30" s="58"/>
      <c r="H30" s="58"/>
      <c r="I30" s="58"/>
      <c r="J30" s="58"/>
      <c r="K30" s="58"/>
      <c r="L30" s="58"/>
      <c r="M30" s="58"/>
      <c r="N30" s="58"/>
      <c r="O30" s="58"/>
      <c r="P30" s="58"/>
      <c r="Q30" s="58"/>
      <c r="R30" s="58"/>
      <c r="S30" s="58"/>
      <c r="T30" s="58"/>
      <c r="U30" s="58"/>
      <c r="V30" s="58"/>
      <c r="W30" s="58"/>
      <c r="X30" s="58"/>
      <c r="Y30" s="58"/>
      <c r="Z30" s="58"/>
    </row>
    <row r="31" spans="1:26" ht="15" customHeight="1">
      <c r="A31" s="58"/>
      <c r="B31" s="58"/>
      <c r="C31" s="58"/>
      <c r="D31" s="58"/>
      <c r="E31" s="58"/>
      <c r="F31" s="58"/>
      <c r="G31" s="58"/>
      <c r="H31" s="58"/>
      <c r="I31" s="58"/>
      <c r="J31" s="58"/>
      <c r="K31" s="58"/>
      <c r="L31" s="58"/>
      <c r="M31" s="58"/>
      <c r="N31" s="58"/>
      <c r="O31" s="58"/>
      <c r="P31" s="58"/>
      <c r="Q31" s="58"/>
      <c r="R31" s="58"/>
      <c r="S31" s="58"/>
      <c r="T31" s="58"/>
      <c r="U31" s="58"/>
      <c r="V31" s="58"/>
      <c r="W31" s="58"/>
      <c r="X31" s="58"/>
      <c r="Y31" s="58"/>
      <c r="Z31" s="58"/>
    </row>
    <row r="32" spans="1:26" ht="15" customHeight="1">
      <c r="A32" s="58"/>
      <c r="B32" s="58"/>
      <c r="C32" s="58"/>
      <c r="D32" s="58"/>
      <c r="E32" s="58"/>
      <c r="F32" s="58"/>
      <c r="G32" s="58"/>
      <c r="H32" s="58"/>
      <c r="I32" s="58"/>
      <c r="J32" s="58"/>
      <c r="K32" s="58"/>
      <c r="L32" s="58"/>
      <c r="M32" s="58"/>
      <c r="N32" s="58"/>
      <c r="O32" s="58"/>
      <c r="P32" s="58"/>
      <c r="Q32" s="58"/>
      <c r="R32" s="58"/>
      <c r="S32" s="58"/>
      <c r="T32" s="58"/>
      <c r="U32" s="58"/>
      <c r="V32" s="58"/>
      <c r="W32" s="58"/>
      <c r="X32" s="58"/>
      <c r="Y32" s="58"/>
      <c r="Z32" s="58"/>
    </row>
    <row r="33" spans="1:26" ht="15" customHeight="1">
      <c r="A33" s="58"/>
      <c r="B33" s="58"/>
      <c r="C33" s="58"/>
      <c r="D33" s="58"/>
      <c r="E33" s="58"/>
      <c r="F33" s="58"/>
      <c r="G33" s="58"/>
      <c r="H33" s="58"/>
      <c r="I33" s="58"/>
      <c r="J33" s="58"/>
      <c r="K33" s="58"/>
      <c r="L33" s="58"/>
      <c r="M33" s="58"/>
      <c r="N33" s="58"/>
      <c r="O33" s="58"/>
      <c r="P33" s="58"/>
      <c r="Q33" s="58"/>
      <c r="R33" s="58"/>
      <c r="S33" s="58"/>
      <c r="T33" s="58"/>
      <c r="U33" s="58"/>
      <c r="V33" s="58"/>
      <c r="W33" s="58"/>
      <c r="X33" s="58"/>
      <c r="Y33" s="58"/>
      <c r="Z33" s="58"/>
    </row>
    <row r="34" spans="1:26" ht="15" customHeight="1">
      <c r="A34" s="58"/>
      <c r="B34" s="58"/>
      <c r="C34" s="58"/>
      <c r="D34" s="58"/>
      <c r="E34" s="58"/>
      <c r="F34" s="58"/>
      <c r="G34" s="58"/>
      <c r="H34" s="58"/>
      <c r="I34" s="58"/>
      <c r="J34" s="58"/>
      <c r="K34" s="58"/>
      <c r="L34" s="58"/>
      <c r="M34" s="58"/>
      <c r="N34" s="58"/>
      <c r="O34" s="58"/>
      <c r="P34" s="58"/>
      <c r="Q34" s="58"/>
      <c r="R34" s="58"/>
      <c r="S34" s="58"/>
      <c r="T34" s="58"/>
      <c r="U34" s="58"/>
      <c r="V34" s="58"/>
      <c r="W34" s="58"/>
      <c r="X34" s="58"/>
      <c r="Y34" s="58"/>
      <c r="Z34" s="58"/>
    </row>
    <row r="35" spans="1:26" ht="15" customHeight="1">
      <c r="A35" s="58"/>
      <c r="B35" s="58"/>
      <c r="C35" s="58"/>
      <c r="D35" s="58"/>
      <c r="E35" s="58"/>
      <c r="F35" s="58"/>
      <c r="G35" s="58"/>
      <c r="H35" s="58"/>
      <c r="I35" s="58"/>
      <c r="J35" s="58"/>
      <c r="K35" s="58"/>
      <c r="L35" s="58"/>
      <c r="M35" s="58"/>
      <c r="N35" s="58"/>
      <c r="O35" s="58"/>
      <c r="P35" s="58"/>
      <c r="Q35" s="58"/>
      <c r="R35" s="58"/>
      <c r="S35" s="58"/>
      <c r="T35" s="58"/>
      <c r="U35" s="58"/>
      <c r="V35" s="58"/>
      <c r="W35" s="58"/>
      <c r="X35" s="58"/>
      <c r="Y35" s="58"/>
      <c r="Z35" s="58"/>
    </row>
    <row r="36" spans="1:26" ht="15" customHeight="1">
      <c r="A36" s="58"/>
      <c r="B36" s="58"/>
      <c r="C36" s="58"/>
      <c r="D36" s="58"/>
      <c r="E36" s="58"/>
      <c r="F36" s="58"/>
      <c r="G36" s="58"/>
      <c r="H36" s="58"/>
      <c r="I36" s="58"/>
      <c r="J36" s="58"/>
      <c r="K36" s="58"/>
      <c r="L36" s="58"/>
      <c r="M36" s="58"/>
      <c r="N36" s="58"/>
      <c r="O36" s="58"/>
      <c r="P36" s="58"/>
      <c r="Q36" s="58"/>
      <c r="R36" s="58"/>
      <c r="S36" s="58"/>
      <c r="T36" s="58"/>
      <c r="U36" s="58"/>
      <c r="V36" s="58"/>
      <c r="W36" s="58"/>
      <c r="X36" s="58"/>
      <c r="Y36" s="58"/>
      <c r="Z36" s="58"/>
    </row>
    <row r="37" spans="1:26" ht="15" customHeight="1">
      <c r="A37" s="58"/>
      <c r="B37" s="58"/>
      <c r="C37" s="58"/>
      <c r="D37" s="58"/>
      <c r="E37" s="58"/>
      <c r="F37" s="58"/>
      <c r="G37" s="58"/>
      <c r="H37" s="58"/>
      <c r="I37" s="58"/>
      <c r="J37" s="58"/>
      <c r="K37" s="58"/>
      <c r="L37" s="58"/>
      <c r="M37" s="58"/>
      <c r="N37" s="58"/>
      <c r="O37" s="58"/>
      <c r="P37" s="58"/>
      <c r="Q37" s="58"/>
      <c r="R37" s="58"/>
      <c r="S37" s="58"/>
      <c r="T37" s="58"/>
      <c r="U37" s="58"/>
      <c r="V37" s="58"/>
      <c r="W37" s="58"/>
      <c r="X37" s="58"/>
      <c r="Y37" s="58"/>
      <c r="Z37" s="58"/>
    </row>
    <row r="38" spans="1:26" ht="15" customHeight="1">
      <c r="A38" s="58"/>
      <c r="B38" s="58"/>
      <c r="C38" s="58"/>
      <c r="D38" s="58"/>
      <c r="E38" s="58"/>
      <c r="F38" s="58"/>
      <c r="G38" s="58"/>
      <c r="H38" s="58"/>
      <c r="I38" s="58"/>
      <c r="J38" s="58"/>
      <c r="K38" s="58"/>
      <c r="L38" s="58"/>
      <c r="M38" s="58"/>
      <c r="N38" s="58"/>
      <c r="O38" s="58"/>
      <c r="P38" s="58"/>
      <c r="Q38" s="58"/>
      <c r="R38" s="58"/>
      <c r="S38" s="58"/>
      <c r="T38" s="58"/>
      <c r="U38" s="58"/>
      <c r="V38" s="58"/>
      <c r="W38" s="58"/>
      <c r="X38" s="58"/>
      <c r="Y38" s="58"/>
      <c r="Z38" s="58"/>
    </row>
    <row r="39" spans="1:26" ht="15" customHeight="1">
      <c r="A39" s="58"/>
      <c r="B39" s="58"/>
      <c r="C39" s="58"/>
      <c r="D39" s="58"/>
      <c r="E39" s="58"/>
      <c r="F39" s="58"/>
      <c r="G39" s="58"/>
      <c r="H39" s="58"/>
      <c r="I39" s="58"/>
      <c r="J39" s="58"/>
      <c r="K39" s="58"/>
      <c r="L39" s="58"/>
      <c r="M39" s="58"/>
      <c r="N39" s="58"/>
      <c r="O39" s="58"/>
      <c r="P39" s="58"/>
      <c r="Q39" s="58"/>
      <c r="R39" s="58"/>
      <c r="S39" s="58"/>
      <c r="T39" s="58"/>
      <c r="U39" s="58"/>
      <c r="V39" s="58"/>
      <c r="W39" s="58"/>
      <c r="X39" s="58"/>
      <c r="Y39" s="58"/>
      <c r="Z39" s="58"/>
    </row>
    <row r="40" spans="1:26" ht="15" customHeight="1">
      <c r="A40" s="58"/>
      <c r="B40" s="58"/>
      <c r="C40" s="58"/>
      <c r="D40" s="58"/>
      <c r="E40" s="58"/>
      <c r="F40" s="58"/>
      <c r="G40" s="58"/>
      <c r="H40" s="58"/>
      <c r="I40" s="58"/>
      <c r="J40" s="58"/>
      <c r="K40" s="58"/>
      <c r="L40" s="58"/>
      <c r="M40" s="58"/>
      <c r="N40" s="58"/>
      <c r="O40" s="58"/>
      <c r="P40" s="58"/>
      <c r="Q40" s="58"/>
      <c r="R40" s="58"/>
      <c r="S40" s="58"/>
      <c r="T40" s="58"/>
      <c r="U40" s="58"/>
      <c r="V40" s="58"/>
      <c r="W40" s="58"/>
      <c r="X40" s="58"/>
      <c r="Y40" s="58"/>
      <c r="Z40" s="58"/>
    </row>
    <row r="41" spans="1:26" ht="15" customHeight="1">
      <c r="A41" s="58"/>
      <c r="B41" s="58"/>
      <c r="C41" s="58"/>
      <c r="D41" s="58"/>
      <c r="E41" s="58"/>
      <c r="F41" s="58"/>
      <c r="G41" s="58"/>
      <c r="H41" s="58"/>
      <c r="I41" s="58"/>
      <c r="J41" s="58"/>
      <c r="K41" s="58"/>
      <c r="L41" s="58"/>
      <c r="M41" s="58"/>
      <c r="N41" s="58"/>
      <c r="O41" s="58"/>
      <c r="P41" s="58"/>
      <c r="Q41" s="58"/>
      <c r="R41" s="58"/>
      <c r="S41" s="58"/>
      <c r="T41" s="58"/>
      <c r="U41" s="58"/>
      <c r="V41" s="58"/>
      <c r="W41" s="58"/>
      <c r="X41" s="58"/>
      <c r="Y41" s="58"/>
      <c r="Z41" s="58"/>
    </row>
    <row r="42" spans="1:26" ht="15" customHeight="1">
      <c r="A42" s="58"/>
      <c r="B42" s="58"/>
      <c r="C42" s="58"/>
      <c r="D42" s="58"/>
      <c r="E42" s="58"/>
      <c r="F42" s="58"/>
      <c r="G42" s="58"/>
      <c r="H42" s="58"/>
      <c r="I42" s="58"/>
      <c r="J42" s="58"/>
      <c r="K42" s="58"/>
      <c r="L42" s="58"/>
      <c r="M42" s="58"/>
      <c r="N42" s="58"/>
      <c r="O42" s="58"/>
      <c r="P42" s="58"/>
      <c r="Q42" s="58"/>
      <c r="R42" s="58"/>
      <c r="S42" s="58"/>
      <c r="T42" s="58"/>
      <c r="U42" s="58"/>
      <c r="V42" s="58"/>
      <c r="W42" s="58"/>
      <c r="X42" s="58"/>
      <c r="Y42" s="58"/>
      <c r="Z42" s="58"/>
    </row>
    <row r="43" spans="1:26" ht="15" customHeight="1">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row>
    <row r="44" spans="1:26" ht="15" customHeight="1">
      <c r="A44" s="58"/>
      <c r="B44" s="58"/>
      <c r="C44" s="58"/>
      <c r="D44" s="58"/>
      <c r="E44" s="58"/>
      <c r="F44" s="58"/>
      <c r="G44" s="58"/>
      <c r="H44" s="58"/>
      <c r="I44" s="58"/>
      <c r="J44" s="58"/>
      <c r="K44" s="58"/>
      <c r="L44" s="58"/>
      <c r="M44" s="58"/>
      <c r="N44" s="58"/>
      <c r="O44" s="58"/>
      <c r="P44" s="58"/>
      <c r="Q44" s="58"/>
      <c r="R44" s="58"/>
      <c r="S44" s="58"/>
      <c r="T44" s="58"/>
      <c r="U44" s="58"/>
      <c r="V44" s="58"/>
      <c r="W44" s="58"/>
      <c r="X44" s="58"/>
      <c r="Y44" s="58"/>
      <c r="Z44" s="58"/>
    </row>
    <row r="45" spans="1:26" ht="15" customHeight="1">
      <c r="A45" s="58"/>
      <c r="B45" s="58"/>
      <c r="C45" s="58"/>
      <c r="D45" s="58"/>
      <c r="E45" s="58"/>
      <c r="F45" s="58"/>
      <c r="G45" s="58"/>
      <c r="H45" s="58"/>
      <c r="I45" s="58"/>
      <c r="J45" s="58"/>
      <c r="K45" s="58"/>
      <c r="L45" s="58"/>
      <c r="M45" s="58"/>
      <c r="N45" s="58"/>
      <c r="O45" s="58"/>
      <c r="P45" s="58"/>
      <c r="Q45" s="58"/>
      <c r="R45" s="58"/>
      <c r="S45" s="58"/>
      <c r="T45" s="58"/>
      <c r="U45" s="58"/>
      <c r="V45" s="58"/>
      <c r="W45" s="58"/>
      <c r="X45" s="58"/>
      <c r="Y45" s="58"/>
      <c r="Z45" s="58"/>
    </row>
    <row r="46" spans="1:26" ht="15" customHeight="1">
      <c r="A46" s="58"/>
      <c r="B46" s="58"/>
      <c r="C46" s="58"/>
      <c r="D46" s="58"/>
      <c r="E46" s="58"/>
      <c r="F46" s="58"/>
      <c r="G46" s="58"/>
      <c r="H46" s="58"/>
      <c r="I46" s="58"/>
      <c r="J46" s="58"/>
      <c r="K46" s="58"/>
      <c r="L46" s="58"/>
      <c r="M46" s="58"/>
      <c r="N46" s="58"/>
      <c r="O46" s="58"/>
      <c r="P46" s="58"/>
      <c r="Q46" s="58"/>
      <c r="R46" s="58"/>
      <c r="S46" s="58"/>
      <c r="T46" s="58"/>
      <c r="U46" s="58"/>
      <c r="V46" s="58"/>
      <c r="W46" s="58"/>
      <c r="X46" s="58"/>
      <c r="Y46" s="58"/>
      <c r="Z46" s="58"/>
    </row>
    <row r="47" spans="1:26" ht="15" customHeight="1">
      <c r="A47" s="58"/>
      <c r="B47" s="58"/>
      <c r="C47" s="58"/>
      <c r="D47" s="58"/>
      <c r="E47" s="58"/>
      <c r="F47" s="58"/>
      <c r="G47" s="58"/>
      <c r="H47" s="58"/>
      <c r="I47" s="58"/>
      <c r="J47" s="58"/>
      <c r="K47" s="58"/>
      <c r="L47" s="58"/>
      <c r="M47" s="58"/>
      <c r="N47" s="58"/>
      <c r="O47" s="58"/>
      <c r="P47" s="58"/>
      <c r="Q47" s="58"/>
      <c r="R47" s="58"/>
      <c r="S47" s="58"/>
      <c r="T47" s="58"/>
      <c r="U47" s="58"/>
      <c r="V47" s="58"/>
      <c r="W47" s="58"/>
      <c r="X47" s="58"/>
      <c r="Y47" s="58"/>
      <c r="Z47" s="58"/>
    </row>
    <row r="48" spans="1:26" ht="15" customHeight="1">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row>
    <row r="49" spans="1:26" ht="15" customHeight="1">
      <c r="A49" s="58"/>
      <c r="B49" s="58"/>
      <c r="C49" s="58"/>
      <c r="D49" s="58"/>
      <c r="E49" s="58"/>
      <c r="F49" s="58"/>
      <c r="G49" s="58"/>
      <c r="H49" s="58"/>
      <c r="I49" s="58"/>
      <c r="J49" s="58"/>
      <c r="K49" s="58"/>
      <c r="L49" s="58"/>
      <c r="M49" s="58"/>
      <c r="N49" s="58"/>
      <c r="O49" s="58"/>
      <c r="P49" s="58"/>
      <c r="Q49" s="58"/>
      <c r="R49" s="58"/>
      <c r="S49" s="58"/>
      <c r="T49" s="58"/>
      <c r="U49" s="58"/>
      <c r="V49" s="58"/>
      <c r="W49" s="58"/>
      <c r="X49" s="58"/>
      <c r="Y49" s="58"/>
      <c r="Z49" s="58"/>
    </row>
    <row r="50" spans="1:26" ht="15" customHeight="1">
      <c r="A50" s="58"/>
      <c r="B50" s="58"/>
      <c r="C50" s="58"/>
      <c r="D50" s="58"/>
      <c r="E50" s="58"/>
      <c r="F50" s="58"/>
      <c r="G50" s="58"/>
      <c r="H50" s="58"/>
      <c r="I50" s="58"/>
      <c r="J50" s="58"/>
      <c r="K50" s="58"/>
      <c r="L50" s="58"/>
      <c r="M50" s="58"/>
      <c r="N50" s="58"/>
      <c r="O50" s="58"/>
      <c r="P50" s="58"/>
      <c r="Q50" s="58"/>
      <c r="R50" s="58"/>
      <c r="S50" s="58"/>
      <c r="T50" s="58"/>
      <c r="U50" s="58"/>
      <c r="V50" s="58"/>
      <c r="W50" s="58"/>
      <c r="X50" s="58"/>
      <c r="Y50" s="58"/>
      <c r="Z50" s="58"/>
    </row>
    <row r="328" ht="20.149999999999999" customHeight="1"/>
    <row r="420" spans="133:133">
      <c r="EC420" t="s">
        <v>0</v>
      </c>
    </row>
    <row r="476" spans="95:95">
      <c r="CQ476" t="s">
        <v>1</v>
      </c>
    </row>
  </sheetData>
  <sheetProtection algorithmName="SHA-512" hashValue="L+lte1r7xUAgXrMsUO+YHnHL2Nm1BVTwdo/pYS6YOhT9VCvZX0/0wv7LIu+K/pFdNGrR088w9hn+c6S/u/Gqgg==" saltValue="00EsTNTbt+Zp8RNerkVgpg==" spinCount="100000" sheet="1" objects="1" scenarios="1"/>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R332"/>
  <sheetViews>
    <sheetView showGridLines="0" showRuler="0" zoomScale="90" zoomScaleNormal="90" workbookViewId="0">
      <selection activeCell="B141" sqref="B141:N141"/>
    </sheetView>
  </sheetViews>
  <sheetFormatPr defaultColWidth="13.54296875" defaultRowHeight="12.5"/>
  <cols>
    <col min="1" max="1" width="7.453125" customWidth="1"/>
    <col min="2" max="2" width="83.453125" customWidth="1"/>
    <col min="3" max="8" width="17" customWidth="1"/>
  </cols>
  <sheetData>
    <row r="1" spans="1:18" ht="15" customHeight="1">
      <c r="A1" s="1"/>
      <c r="B1" s="1647" t="e" vm="1">
        <v>#VALUE!</v>
      </c>
      <c r="C1" s="1"/>
      <c r="D1" s="1"/>
    </row>
    <row r="2" spans="1:18" ht="15" customHeight="1">
      <c r="A2" s="1"/>
      <c r="B2" s="1647"/>
      <c r="C2" s="468"/>
      <c r="D2" s="1"/>
    </row>
    <row r="3" spans="1:18" ht="15" customHeight="1">
      <c r="A3" s="1"/>
      <c r="B3" s="1647"/>
      <c r="C3" s="1"/>
      <c r="D3" s="1"/>
    </row>
    <row r="4" spans="1:18" ht="15" customHeight="1">
      <c r="A4" s="1"/>
      <c r="B4" s="893" t="s">
        <v>2</v>
      </c>
      <c r="C4" s="1"/>
      <c r="D4" s="1"/>
    </row>
    <row r="5" spans="1:18" ht="15" customHeight="1">
      <c r="A5" s="1"/>
      <c r="B5" s="893"/>
      <c r="C5" s="1"/>
      <c r="D5" s="1"/>
    </row>
    <row r="6" spans="1:18" ht="19.399999999999999" customHeight="1">
      <c r="A6" s="1"/>
      <c r="B6" s="1658" t="s">
        <v>401</v>
      </c>
      <c r="C6" s="1658"/>
      <c r="D6" s="1658"/>
      <c r="E6" s="1658"/>
      <c r="F6" s="1658"/>
      <c r="G6" s="1658"/>
      <c r="H6" s="1658"/>
      <c r="I6" s="57"/>
      <c r="J6" s="57"/>
      <c r="K6" s="57"/>
      <c r="L6" s="57"/>
      <c r="M6" s="57"/>
      <c r="N6" s="58"/>
      <c r="O6" s="17"/>
      <c r="P6" s="17"/>
      <c r="Q6" s="17"/>
      <c r="R6" s="18"/>
    </row>
    <row r="7" spans="1:18" ht="140.25" customHeight="1">
      <c r="A7" s="1"/>
      <c r="B7" s="1657" t="s">
        <v>402</v>
      </c>
      <c r="C7" s="1657"/>
      <c r="D7" s="1657"/>
      <c r="E7" s="1657"/>
      <c r="F7" s="1657"/>
      <c r="G7" s="1657"/>
      <c r="H7" s="1657"/>
      <c r="I7" s="18"/>
      <c r="J7" s="18"/>
      <c r="K7" s="59"/>
      <c r="L7" s="18"/>
      <c r="M7" s="18"/>
      <c r="N7" s="1"/>
      <c r="O7" s="4"/>
      <c r="P7" s="4"/>
      <c r="Q7" s="4"/>
      <c r="R7" s="60"/>
    </row>
    <row r="8" spans="1:18" ht="17.25" customHeight="1">
      <c r="A8" s="1"/>
      <c r="B8" s="469"/>
      <c r="C8" s="469"/>
      <c r="D8" s="469"/>
      <c r="E8" s="469"/>
      <c r="F8" s="469"/>
      <c r="G8" s="469"/>
      <c r="H8" s="469"/>
      <c r="I8" s="18"/>
      <c r="J8" s="18"/>
      <c r="K8" s="59"/>
      <c r="L8" s="18"/>
      <c r="M8" s="18"/>
      <c r="N8" s="1"/>
      <c r="O8" s="4"/>
      <c r="P8" s="4"/>
      <c r="Q8" s="4"/>
      <c r="R8" s="60"/>
    </row>
    <row r="9" spans="1:18" ht="15" customHeight="1">
      <c r="A9" s="1"/>
      <c r="B9" s="926" t="s">
        <v>403</v>
      </c>
      <c r="C9" s="933"/>
      <c r="D9" s="927">
        <v>2025</v>
      </c>
      <c r="E9" s="928">
        <v>2024</v>
      </c>
      <c r="F9" s="928">
        <v>2023</v>
      </c>
      <c r="G9" s="928">
        <v>2022</v>
      </c>
      <c r="H9" s="928">
        <v>2021</v>
      </c>
      <c r="I9" s="540"/>
      <c r="J9" s="18"/>
      <c r="K9" s="59"/>
      <c r="L9" s="18"/>
      <c r="M9" s="18"/>
      <c r="N9" s="1"/>
      <c r="O9" s="4"/>
      <c r="P9" s="4"/>
      <c r="Q9" s="4"/>
      <c r="R9" s="60"/>
    </row>
    <row r="10" spans="1:18" ht="15" customHeight="1" thickBot="1">
      <c r="A10" s="1"/>
      <c r="B10" s="95" t="s">
        <v>404</v>
      </c>
      <c r="C10" s="96"/>
      <c r="D10" s="1146">
        <v>61000</v>
      </c>
      <c r="E10" s="760">
        <v>60000</v>
      </c>
      <c r="F10" s="27">
        <v>57000</v>
      </c>
      <c r="G10" s="27">
        <v>54000</v>
      </c>
      <c r="H10" s="27">
        <v>49000</v>
      </c>
      <c r="I10" s="526"/>
      <c r="J10" s="18"/>
      <c r="K10" s="59"/>
      <c r="L10" s="18"/>
      <c r="M10" s="18"/>
      <c r="N10" s="1"/>
      <c r="O10" s="4"/>
      <c r="P10" s="4"/>
      <c r="Q10" s="4"/>
      <c r="R10" s="60"/>
    </row>
    <row r="11" spans="1:18" ht="15" customHeight="1">
      <c r="A11" s="1"/>
      <c r="B11" s="1666" t="s">
        <v>405</v>
      </c>
      <c r="C11" s="1666"/>
      <c r="D11" s="38"/>
      <c r="E11" s="48"/>
      <c r="F11" s="39"/>
      <c r="G11" s="39"/>
      <c r="H11" s="39"/>
      <c r="I11" s="18"/>
      <c r="J11" s="18"/>
      <c r="K11" s="59"/>
      <c r="L11" s="18"/>
      <c r="M11" s="18"/>
      <c r="N11" s="1"/>
      <c r="O11" s="4"/>
      <c r="P11" s="4"/>
      <c r="Q11" s="4"/>
      <c r="R11" s="60"/>
    </row>
    <row r="12" spans="1:18" ht="17.25" customHeight="1">
      <c r="A12" s="1"/>
      <c r="B12" s="33"/>
      <c r="C12" s="33"/>
      <c r="D12" s="33"/>
      <c r="E12" s="42"/>
      <c r="F12" s="34"/>
      <c r="G12" s="34"/>
      <c r="H12" s="34"/>
      <c r="I12" s="18"/>
      <c r="J12" s="18"/>
      <c r="K12" s="59"/>
      <c r="L12" s="18"/>
      <c r="M12" s="18"/>
      <c r="N12" s="1"/>
      <c r="O12" s="4"/>
      <c r="P12" s="4"/>
      <c r="Q12" s="4"/>
      <c r="R12" s="60"/>
    </row>
    <row r="13" spans="1:18" ht="15" customHeight="1">
      <c r="A13" s="1"/>
      <c r="B13" s="926" t="s">
        <v>389</v>
      </c>
      <c r="C13" s="933"/>
      <c r="D13" s="927">
        <v>2025</v>
      </c>
      <c r="E13" s="928">
        <v>2024</v>
      </c>
      <c r="F13" s="928">
        <v>2023</v>
      </c>
      <c r="G13" s="928">
        <v>2022</v>
      </c>
      <c r="H13" s="928">
        <v>2021</v>
      </c>
      <c r="I13" s="540"/>
      <c r="J13" s="18"/>
      <c r="K13" s="59"/>
      <c r="L13" s="18"/>
      <c r="M13" s="18"/>
      <c r="N13" s="1"/>
      <c r="O13" s="4"/>
      <c r="P13" s="4"/>
      <c r="Q13" s="4"/>
      <c r="R13" s="60"/>
    </row>
    <row r="14" spans="1:18" ht="15" customHeight="1">
      <c r="A14" s="1"/>
      <c r="B14" s="74" t="s">
        <v>386</v>
      </c>
      <c r="C14" s="79"/>
      <c r="D14" s="1134">
        <v>61000</v>
      </c>
      <c r="E14" s="705">
        <v>60000</v>
      </c>
      <c r="F14" s="71">
        <v>57000</v>
      </c>
      <c r="G14" s="71">
        <v>54000</v>
      </c>
      <c r="H14" s="71">
        <v>49000</v>
      </c>
      <c r="I14" s="526"/>
      <c r="J14" s="18"/>
      <c r="K14" s="59"/>
      <c r="L14" s="18"/>
      <c r="M14" s="18"/>
      <c r="N14" s="1"/>
      <c r="O14" s="4"/>
      <c r="P14" s="4"/>
      <c r="Q14" s="4"/>
      <c r="R14" s="60"/>
    </row>
    <row r="15" spans="1:18" ht="15" customHeight="1">
      <c r="A15" s="1"/>
      <c r="B15" s="80" t="s">
        <v>332</v>
      </c>
      <c r="C15" s="81"/>
      <c r="D15" s="1135">
        <v>26000</v>
      </c>
      <c r="E15" s="706">
        <v>26000</v>
      </c>
      <c r="F15" s="82">
        <v>26000</v>
      </c>
      <c r="G15" s="82">
        <v>25000</v>
      </c>
      <c r="H15" s="82">
        <v>22500</v>
      </c>
      <c r="I15" s="526"/>
      <c r="J15" s="18"/>
      <c r="K15" s="59"/>
      <c r="L15" s="18"/>
      <c r="M15" s="18"/>
      <c r="N15" s="1"/>
      <c r="O15" s="4"/>
      <c r="P15" s="4"/>
      <c r="Q15" s="4"/>
      <c r="R15" s="60"/>
    </row>
    <row r="16" spans="1:18" ht="15" customHeight="1">
      <c r="A16" s="1"/>
      <c r="B16" s="80" t="s">
        <v>330</v>
      </c>
      <c r="C16" s="81"/>
      <c r="D16" s="1135">
        <v>7000</v>
      </c>
      <c r="E16" s="706">
        <v>7000</v>
      </c>
      <c r="F16" s="82">
        <v>6000</v>
      </c>
      <c r="G16" s="82">
        <v>5000</v>
      </c>
      <c r="H16" s="82">
        <v>4500</v>
      </c>
      <c r="I16" s="526"/>
      <c r="J16" s="18"/>
      <c r="K16" s="59"/>
      <c r="L16" s="18"/>
      <c r="M16" s="18"/>
      <c r="N16" s="1"/>
      <c r="O16" s="4"/>
      <c r="P16" s="4"/>
      <c r="Q16" s="4"/>
      <c r="R16" s="60"/>
    </row>
    <row r="17" spans="1:18" ht="15" customHeight="1">
      <c r="A17" s="1"/>
      <c r="B17" s="80" t="s">
        <v>406</v>
      </c>
      <c r="C17" s="81"/>
      <c r="D17" s="1135">
        <v>18000</v>
      </c>
      <c r="E17" s="706">
        <v>19000</v>
      </c>
      <c r="F17" s="82">
        <v>18000</v>
      </c>
      <c r="G17" s="82">
        <v>17000</v>
      </c>
      <c r="H17" s="82">
        <v>15500</v>
      </c>
      <c r="I17" s="526"/>
      <c r="J17" s="18"/>
      <c r="K17" s="59"/>
      <c r="L17" s="18"/>
      <c r="M17" s="18"/>
      <c r="N17" s="1"/>
      <c r="O17" s="4"/>
      <c r="P17" s="4"/>
      <c r="Q17" s="4"/>
      <c r="R17" s="60"/>
    </row>
    <row r="18" spans="1:18" ht="15" customHeight="1">
      <c r="A18" s="1"/>
      <c r="B18" s="80" t="s">
        <v>333</v>
      </c>
      <c r="C18" s="81"/>
      <c r="D18" s="1135">
        <v>1000</v>
      </c>
      <c r="E18" s="706">
        <v>1000</v>
      </c>
      <c r="F18" s="82">
        <v>1000</v>
      </c>
      <c r="G18" s="82">
        <v>1000</v>
      </c>
      <c r="H18" s="82">
        <v>1000</v>
      </c>
      <c r="I18" s="526"/>
      <c r="J18" s="18"/>
      <c r="K18" s="59"/>
      <c r="L18" s="18"/>
      <c r="M18" s="18"/>
      <c r="N18" s="1"/>
      <c r="O18" s="4"/>
      <c r="P18" s="4"/>
      <c r="Q18" s="4"/>
      <c r="R18" s="60"/>
    </row>
    <row r="19" spans="1:18" ht="15" customHeight="1">
      <c r="A19" s="1"/>
      <c r="B19" s="80" t="s">
        <v>329</v>
      </c>
      <c r="C19" s="81"/>
      <c r="D19" s="1135">
        <v>5000</v>
      </c>
      <c r="E19" s="706">
        <v>5000</v>
      </c>
      <c r="F19" s="82">
        <v>4000</v>
      </c>
      <c r="G19" s="82">
        <v>4000</v>
      </c>
      <c r="H19" s="82">
        <v>3500</v>
      </c>
      <c r="I19" s="526"/>
      <c r="J19" s="18"/>
      <c r="K19" s="59"/>
      <c r="L19" s="18"/>
      <c r="M19" s="18"/>
      <c r="N19" s="1"/>
      <c r="O19" s="4"/>
      <c r="P19" s="4"/>
      <c r="Q19" s="4"/>
      <c r="R19" s="60"/>
    </row>
    <row r="20" spans="1:18" ht="15" customHeight="1" thickBot="1">
      <c r="A20" s="1"/>
      <c r="B20" s="102" t="s">
        <v>407</v>
      </c>
      <c r="C20" s="103"/>
      <c r="D20" s="1136">
        <v>4000</v>
      </c>
      <c r="E20" s="761">
        <v>2000</v>
      </c>
      <c r="F20" s="104">
        <v>2000</v>
      </c>
      <c r="G20" s="104">
        <v>2000</v>
      </c>
      <c r="H20" s="104">
        <v>2000</v>
      </c>
      <c r="I20" s="526"/>
      <c r="J20" s="18"/>
      <c r="K20" s="59"/>
      <c r="L20" s="18"/>
      <c r="M20" s="18"/>
      <c r="N20" s="1"/>
      <c r="O20" s="4"/>
      <c r="P20" s="4"/>
      <c r="Q20" s="4"/>
      <c r="R20" s="60"/>
    </row>
    <row r="21" spans="1:18" ht="15" customHeight="1">
      <c r="A21" s="1"/>
      <c r="B21" s="1667" t="s">
        <v>405</v>
      </c>
      <c r="C21" s="1667"/>
      <c r="D21" s="1667"/>
      <c r="E21" s="1667"/>
      <c r="F21" s="1667"/>
      <c r="G21" s="1667"/>
      <c r="H21" s="1667"/>
      <c r="I21" s="18"/>
      <c r="J21" s="18"/>
      <c r="K21" s="59"/>
      <c r="L21" s="18"/>
      <c r="M21" s="18"/>
      <c r="N21" s="1"/>
      <c r="O21" s="4"/>
      <c r="P21" s="4"/>
      <c r="Q21" s="4"/>
      <c r="R21" s="60"/>
    </row>
    <row r="22" spans="1:18" ht="17.25" customHeight="1">
      <c r="A22" s="1"/>
      <c r="B22" s="33"/>
      <c r="C22" s="33"/>
      <c r="D22" s="33"/>
      <c r="E22" s="42"/>
      <c r="F22" s="34"/>
      <c r="G22" s="34"/>
      <c r="H22" s="34"/>
      <c r="I22" s="18"/>
      <c r="J22" s="18"/>
      <c r="K22" s="59"/>
      <c r="L22" s="18"/>
      <c r="M22" s="18"/>
      <c r="N22" s="1"/>
      <c r="O22" s="4"/>
      <c r="P22" s="4"/>
      <c r="Q22" s="4"/>
      <c r="R22" s="60"/>
    </row>
    <row r="23" spans="1:18" ht="15" customHeight="1">
      <c r="A23" s="1"/>
      <c r="B23" s="926" t="s">
        <v>408</v>
      </c>
      <c r="C23" s="928"/>
      <c r="D23" s="928">
        <v>2025</v>
      </c>
      <c r="E23" s="928">
        <v>2024</v>
      </c>
      <c r="F23" s="928">
        <v>2023</v>
      </c>
      <c r="G23" s="928">
        <v>2022</v>
      </c>
      <c r="H23" s="928">
        <v>2021</v>
      </c>
      <c r="I23" s="540"/>
      <c r="J23" s="18"/>
      <c r="K23" s="59"/>
      <c r="L23" s="18"/>
      <c r="M23" s="18"/>
      <c r="N23" s="1"/>
      <c r="O23" s="4"/>
      <c r="P23" s="4"/>
      <c r="Q23" s="4"/>
      <c r="R23" s="60"/>
    </row>
    <row r="24" spans="1:18" ht="15" customHeight="1">
      <c r="A24" s="1"/>
      <c r="B24" s="74" t="s">
        <v>409</v>
      </c>
      <c r="C24" s="75"/>
      <c r="D24" s="1134">
        <v>19000</v>
      </c>
      <c r="E24" s="1137">
        <v>16000</v>
      </c>
      <c r="F24" s="590">
        <v>15000</v>
      </c>
      <c r="G24" s="590">
        <v>15000</v>
      </c>
      <c r="H24" s="590">
        <v>14000</v>
      </c>
      <c r="I24" s="526"/>
      <c r="J24" s="18"/>
      <c r="K24" s="59"/>
      <c r="L24" s="18"/>
      <c r="M24" s="18"/>
      <c r="N24" s="1"/>
      <c r="O24" s="4"/>
      <c r="P24" s="4"/>
      <c r="Q24" s="4"/>
      <c r="R24" s="60"/>
    </row>
    <row r="25" spans="1:18" ht="15" customHeight="1">
      <c r="A25" s="1"/>
      <c r="B25" s="106" t="s">
        <v>317</v>
      </c>
      <c r="C25" s="98"/>
      <c r="D25" s="1135">
        <v>9000</v>
      </c>
      <c r="E25" s="1138">
        <v>9000</v>
      </c>
      <c r="F25" s="507">
        <v>8000</v>
      </c>
      <c r="G25" s="507">
        <v>8000</v>
      </c>
      <c r="H25" s="507">
        <v>7000</v>
      </c>
      <c r="I25" s="526"/>
      <c r="J25" s="18"/>
      <c r="K25" s="59"/>
      <c r="L25" s="18"/>
      <c r="M25" s="18"/>
      <c r="N25" s="1"/>
      <c r="O25" s="4"/>
      <c r="P25" s="4"/>
      <c r="Q25" s="4"/>
      <c r="R25" s="60"/>
    </row>
    <row r="26" spans="1:18" ht="15" customHeight="1">
      <c r="A26" s="1"/>
      <c r="B26" s="80" t="s">
        <v>318</v>
      </c>
      <c r="C26" s="81"/>
      <c r="D26" s="1135">
        <v>18000</v>
      </c>
      <c r="E26" s="1138">
        <v>19000</v>
      </c>
      <c r="F26" s="589">
        <v>19000</v>
      </c>
      <c r="G26" s="589">
        <v>18000</v>
      </c>
      <c r="H26" s="589">
        <v>16000</v>
      </c>
      <c r="I26" s="526"/>
      <c r="J26" s="18"/>
      <c r="K26" s="59"/>
      <c r="L26" s="18"/>
      <c r="M26" s="18"/>
      <c r="N26" s="1"/>
      <c r="O26" s="4"/>
      <c r="P26" s="4"/>
      <c r="Q26" s="4"/>
      <c r="R26" s="60"/>
    </row>
    <row r="27" spans="1:18" ht="15" customHeight="1" thickBot="1">
      <c r="A27" s="1"/>
      <c r="B27" s="102" t="s">
        <v>410</v>
      </c>
      <c r="C27" s="103"/>
      <c r="D27" s="1136">
        <v>15000</v>
      </c>
      <c r="E27" s="1139">
        <v>16000</v>
      </c>
      <c r="F27" s="1140">
        <v>15000</v>
      </c>
      <c r="G27" s="1140">
        <v>13000</v>
      </c>
      <c r="H27" s="1140">
        <v>12000</v>
      </c>
      <c r="I27" s="526"/>
      <c r="J27" s="18"/>
      <c r="K27" s="59"/>
      <c r="L27" s="18"/>
      <c r="M27" s="18"/>
      <c r="N27" s="1"/>
      <c r="O27" s="4"/>
      <c r="P27" s="4"/>
      <c r="Q27" s="4"/>
      <c r="R27" s="60"/>
    </row>
    <row r="28" spans="1:18" ht="15" customHeight="1">
      <c r="A28" s="1"/>
      <c r="B28" s="1668" t="s">
        <v>411</v>
      </c>
      <c r="C28" s="1668"/>
      <c r="D28" s="1668"/>
      <c r="E28" s="1668"/>
      <c r="F28" s="1668"/>
      <c r="G28" s="1668"/>
      <c r="H28" s="1668"/>
      <c r="I28" s="526"/>
      <c r="J28" s="18"/>
      <c r="K28" s="59"/>
      <c r="L28" s="18"/>
      <c r="M28" s="18"/>
      <c r="N28" s="1"/>
      <c r="O28" s="4"/>
      <c r="P28" s="4"/>
      <c r="Q28" s="4"/>
      <c r="R28" s="60"/>
    </row>
    <row r="29" spans="1:18" ht="15" customHeight="1">
      <c r="A29" s="1"/>
      <c r="B29" s="1674" t="s">
        <v>412</v>
      </c>
      <c r="C29" s="1674"/>
      <c r="D29" s="1674"/>
      <c r="E29" s="1674"/>
      <c r="F29" s="1674"/>
      <c r="G29" s="1674"/>
      <c r="H29" s="1674"/>
      <c r="I29" s="526"/>
      <c r="J29" s="18"/>
      <c r="K29" s="59"/>
      <c r="L29" s="18"/>
      <c r="M29" s="18"/>
      <c r="N29" s="1"/>
      <c r="O29" s="4"/>
      <c r="P29" s="4"/>
      <c r="Q29" s="4"/>
      <c r="R29" s="60"/>
    </row>
    <row r="30" spans="1:18" ht="15" customHeight="1">
      <c r="A30" s="1"/>
      <c r="B30" s="1648"/>
      <c r="C30" s="1648"/>
      <c r="D30" s="1648"/>
      <c r="E30" s="1648"/>
      <c r="F30" s="1648"/>
      <c r="G30" s="1648"/>
      <c r="H30" s="1648"/>
      <c r="I30" s="18"/>
      <c r="J30" s="18"/>
      <c r="K30" s="59"/>
      <c r="L30" s="18"/>
      <c r="M30" s="18"/>
      <c r="N30" s="1"/>
      <c r="O30" s="4"/>
      <c r="P30" s="4"/>
      <c r="Q30" s="4"/>
      <c r="R30" s="60"/>
    </row>
    <row r="31" spans="1:18" ht="17.25" customHeight="1">
      <c r="A31" s="1"/>
      <c r="B31" s="1058" t="s">
        <v>413</v>
      </c>
      <c r="C31" s="78"/>
      <c r="D31" s="78"/>
      <c r="E31" s="1051"/>
      <c r="F31" s="1051"/>
      <c r="G31" s="1051"/>
      <c r="H31" s="1051"/>
      <c r="I31" s="18"/>
      <c r="J31" s="18"/>
      <c r="K31" s="59"/>
      <c r="L31" s="18"/>
      <c r="M31" s="18"/>
      <c r="N31" s="1"/>
      <c r="O31" s="4"/>
      <c r="P31" s="4"/>
      <c r="Q31" s="4"/>
      <c r="R31" s="60"/>
    </row>
    <row r="32" spans="1:18" ht="25.5">
      <c r="A32" s="1"/>
      <c r="B32" s="1053" t="s">
        <v>414</v>
      </c>
      <c r="C32" s="1054"/>
      <c r="D32" s="1055" t="s">
        <v>415</v>
      </c>
      <c r="E32" s="1054" t="s">
        <v>416</v>
      </c>
      <c r="F32" s="1055" t="s">
        <v>417</v>
      </c>
      <c r="G32" s="1055" t="s">
        <v>418</v>
      </c>
      <c r="H32" s="1054" t="s">
        <v>416</v>
      </c>
      <c r="I32" s="18"/>
      <c r="J32" s="18"/>
      <c r="K32" s="59"/>
      <c r="L32" s="18"/>
      <c r="M32" s="18"/>
      <c r="N32" s="1"/>
      <c r="O32" s="4"/>
      <c r="P32" s="4"/>
      <c r="Q32" s="4"/>
      <c r="R32" s="60"/>
    </row>
    <row r="33" spans="1:18" ht="15" customHeight="1">
      <c r="A33" s="1"/>
      <c r="B33" s="74" t="s">
        <v>329</v>
      </c>
      <c r="C33" s="79"/>
      <c r="D33" s="505">
        <v>3469</v>
      </c>
      <c r="E33" s="506">
        <v>6.2423522637299299E-2</v>
      </c>
      <c r="F33" s="506">
        <v>2.61282753859742E-2</v>
      </c>
      <c r="G33" s="505">
        <v>167</v>
      </c>
      <c r="H33" s="506">
        <v>4.0811339198435902E-2</v>
      </c>
      <c r="I33" s="18"/>
      <c r="J33" s="18"/>
      <c r="K33" s="59"/>
      <c r="L33" s="18"/>
      <c r="M33" s="18"/>
      <c r="N33" s="1"/>
      <c r="O33" s="4"/>
      <c r="P33" s="4"/>
      <c r="Q33" s="4"/>
      <c r="R33" s="60"/>
    </row>
    <row r="34" spans="1:18" ht="15" customHeight="1">
      <c r="A34" s="1"/>
      <c r="B34" s="80" t="s">
        <v>331</v>
      </c>
      <c r="C34" s="81"/>
      <c r="D34" s="507">
        <v>18333</v>
      </c>
      <c r="E34" s="1056">
        <v>0.32989635068019801</v>
      </c>
      <c r="F34" s="1056">
        <v>6.8064456875832902E-3</v>
      </c>
      <c r="G34" s="507">
        <v>743</v>
      </c>
      <c r="H34" s="1056">
        <v>0.18157380254154401</v>
      </c>
      <c r="I34" s="18"/>
      <c r="J34" s="18"/>
      <c r="K34" s="59"/>
      <c r="L34" s="18"/>
      <c r="M34" s="18"/>
      <c r="N34" s="1"/>
      <c r="O34" s="4"/>
      <c r="P34" s="4"/>
      <c r="Q34" s="4"/>
      <c r="R34" s="60"/>
    </row>
    <row r="35" spans="1:18" ht="15" customHeight="1">
      <c r="A35" s="1"/>
      <c r="B35" s="80" t="s">
        <v>330</v>
      </c>
      <c r="C35" s="81"/>
      <c r="D35" s="507">
        <v>6953</v>
      </c>
      <c r="E35" s="1056">
        <v>0.12511696537824801</v>
      </c>
      <c r="F35" s="1056">
        <v>1.77534709833569E-2</v>
      </c>
      <c r="G35" s="507">
        <v>248</v>
      </c>
      <c r="H35" s="1056">
        <v>6.0606060606060601E-2</v>
      </c>
      <c r="I35" s="18"/>
      <c r="J35" s="18"/>
      <c r="K35" s="59"/>
      <c r="L35" s="18"/>
      <c r="M35" s="18"/>
      <c r="N35" s="1"/>
      <c r="O35" s="4"/>
      <c r="P35" s="4"/>
      <c r="Q35" s="4"/>
      <c r="R35" s="60"/>
    </row>
    <row r="36" spans="1:18" ht="15" customHeight="1">
      <c r="A36" s="1"/>
      <c r="B36" s="80" t="s">
        <v>332</v>
      </c>
      <c r="C36" s="81"/>
      <c r="D36" s="507">
        <v>25541</v>
      </c>
      <c r="E36" s="1056">
        <v>0.45960195782048502</v>
      </c>
      <c r="F36" s="1056">
        <v>4.5783500602201703E-2</v>
      </c>
      <c r="G36" s="507">
        <v>2871</v>
      </c>
      <c r="H36" s="1056">
        <v>0.70161290322580605</v>
      </c>
      <c r="I36" s="18"/>
      <c r="J36" s="18"/>
      <c r="K36" s="59"/>
      <c r="L36" s="18"/>
      <c r="M36" s="18"/>
      <c r="N36" s="1"/>
      <c r="O36" s="4"/>
      <c r="P36" s="4"/>
      <c r="Q36" s="4"/>
      <c r="R36" s="60"/>
    </row>
    <row r="37" spans="1:18" ht="15" customHeight="1">
      <c r="A37" s="1"/>
      <c r="B37" s="80" t="s">
        <v>333</v>
      </c>
      <c r="C37" s="81"/>
      <c r="D37" s="507">
        <v>1276</v>
      </c>
      <c r="E37" s="1056">
        <v>2.2961203483768799E-2</v>
      </c>
      <c r="F37" s="1056">
        <v>3.51387967254992E-3</v>
      </c>
      <c r="G37" s="507">
        <v>63</v>
      </c>
      <c r="H37" s="1056">
        <v>1.5395894428152399E-2</v>
      </c>
      <c r="I37" s="18"/>
      <c r="J37" s="18"/>
      <c r="K37" s="59"/>
      <c r="L37" s="18"/>
      <c r="M37" s="18"/>
      <c r="N37" s="1"/>
      <c r="O37" s="4"/>
      <c r="P37" s="4"/>
      <c r="Q37" s="4"/>
      <c r="R37" s="60"/>
    </row>
    <row r="38" spans="1:18" ht="15" customHeight="1" thickBot="1">
      <c r="A38" s="1"/>
      <c r="B38" s="1052" t="s">
        <v>419</v>
      </c>
      <c r="C38" s="84"/>
      <c r="D38" s="1059">
        <v>55572</v>
      </c>
      <c r="E38" s="1057">
        <v>1</v>
      </c>
      <c r="F38" s="1057">
        <v>2.8054212530626801E-2</v>
      </c>
      <c r="G38" s="1059">
        <v>4092</v>
      </c>
      <c r="H38" s="1057">
        <v>1</v>
      </c>
      <c r="I38" s="18"/>
      <c r="J38" s="18"/>
      <c r="K38" s="59"/>
      <c r="L38" s="18"/>
      <c r="M38" s="18"/>
      <c r="N38" s="1"/>
      <c r="O38" s="4"/>
      <c r="P38" s="4"/>
      <c r="Q38" s="4"/>
      <c r="R38" s="60"/>
    </row>
    <row r="39" spans="1:18" ht="15.75" customHeight="1">
      <c r="A39" s="1"/>
      <c r="B39" s="1648" t="s">
        <v>420</v>
      </c>
      <c r="C39" s="1648"/>
      <c r="D39" s="1648"/>
      <c r="E39" s="1648"/>
      <c r="F39" s="1648"/>
      <c r="G39" s="1648"/>
      <c r="H39" s="1648"/>
      <c r="I39" s="18"/>
      <c r="J39" s="18"/>
      <c r="K39" s="59"/>
      <c r="L39" s="18"/>
      <c r="M39" s="18"/>
      <c r="N39" s="1"/>
      <c r="O39" s="4"/>
      <c r="P39" s="4"/>
      <c r="Q39" s="4"/>
      <c r="R39" s="60"/>
    </row>
    <row r="40" spans="1:18" ht="15.75" customHeight="1">
      <c r="A40" s="1"/>
      <c r="B40" s="1648" t="s">
        <v>421</v>
      </c>
      <c r="C40" s="1648"/>
      <c r="D40" s="1648"/>
      <c r="E40" s="1648"/>
      <c r="F40" s="1648"/>
      <c r="G40" s="1648"/>
      <c r="H40" s="1648"/>
      <c r="I40" s="18"/>
      <c r="J40" s="18"/>
      <c r="K40" s="59"/>
      <c r="L40" s="18"/>
      <c r="M40" s="18"/>
      <c r="N40" s="1"/>
      <c r="O40" s="4"/>
      <c r="P40" s="4"/>
      <c r="Q40" s="4"/>
      <c r="R40" s="60"/>
    </row>
    <row r="41" spans="1:18" ht="15.75" customHeight="1">
      <c r="A41" s="1"/>
      <c r="B41" s="1649" t="s">
        <v>422</v>
      </c>
      <c r="C41" s="1673"/>
      <c r="D41" s="1673"/>
      <c r="E41" s="1673"/>
      <c r="F41" s="1673"/>
      <c r="G41" s="1673"/>
      <c r="H41" s="1673"/>
      <c r="I41" s="18"/>
      <c r="J41" s="18"/>
      <c r="K41" s="59"/>
      <c r="L41" s="18"/>
      <c r="M41" s="18"/>
      <c r="N41" s="1"/>
      <c r="O41" s="4"/>
      <c r="P41" s="4"/>
      <c r="Q41" s="4"/>
      <c r="R41" s="60"/>
    </row>
    <row r="42" spans="1:18" ht="15.75" customHeight="1">
      <c r="A42" s="1"/>
      <c r="B42" s="1649" t="s">
        <v>423</v>
      </c>
      <c r="C42" s="1673"/>
      <c r="D42" s="1673"/>
      <c r="E42" s="1673"/>
      <c r="F42" s="1673"/>
      <c r="G42" s="1673"/>
      <c r="H42" s="1673"/>
      <c r="I42" s="18"/>
      <c r="J42" s="18"/>
      <c r="K42" s="59"/>
      <c r="L42" s="18"/>
      <c r="M42" s="18"/>
      <c r="N42" s="1"/>
      <c r="O42" s="4"/>
      <c r="P42" s="4"/>
      <c r="Q42" s="4"/>
      <c r="R42" s="60"/>
    </row>
    <row r="43" spans="1:18" ht="15.75" customHeight="1">
      <c r="A43" s="1"/>
      <c r="B43" s="1649" t="s">
        <v>424</v>
      </c>
      <c r="C43" s="1673"/>
      <c r="D43" s="1673"/>
      <c r="E43" s="1673"/>
      <c r="F43" s="1673"/>
      <c r="G43" s="1673"/>
      <c r="H43" s="1673"/>
      <c r="I43" s="18"/>
      <c r="J43" s="18"/>
      <c r="K43" s="59"/>
      <c r="L43" s="18"/>
      <c r="M43" s="18"/>
      <c r="N43" s="1"/>
      <c r="O43" s="4"/>
      <c r="P43" s="4"/>
      <c r="Q43" s="4"/>
      <c r="R43" s="60"/>
    </row>
    <row r="44" spans="1:18" ht="15.75" customHeight="1">
      <c r="A44" s="1"/>
      <c r="B44" s="1649" t="s">
        <v>425</v>
      </c>
      <c r="C44" s="1673"/>
      <c r="D44" s="1673"/>
      <c r="E44" s="1673"/>
      <c r="F44" s="1673"/>
      <c r="G44" s="1673"/>
      <c r="H44" s="1673"/>
      <c r="I44" s="18"/>
      <c r="J44" s="18"/>
      <c r="K44" s="59"/>
      <c r="L44" s="18"/>
      <c r="M44" s="18"/>
      <c r="N44" s="1"/>
      <c r="O44" s="4"/>
      <c r="P44" s="4"/>
      <c r="Q44" s="4"/>
      <c r="R44" s="60"/>
    </row>
    <row r="45" spans="1:18" ht="17.25" customHeight="1">
      <c r="A45" s="1"/>
      <c r="B45" s="1649" t="s">
        <v>426</v>
      </c>
      <c r="C45" s="1673"/>
      <c r="D45" s="1673"/>
      <c r="E45" s="1673"/>
      <c r="F45" s="1673"/>
      <c r="G45" s="1673"/>
      <c r="H45" s="1673"/>
      <c r="I45" s="18"/>
      <c r="J45" s="18"/>
      <c r="K45" s="59"/>
      <c r="L45" s="18"/>
      <c r="M45" s="18"/>
      <c r="N45" s="1"/>
      <c r="O45" s="4"/>
      <c r="P45" s="4"/>
      <c r="Q45" s="4"/>
      <c r="R45" s="60"/>
    </row>
    <row r="46" spans="1:18" ht="17.25" customHeight="1">
      <c r="A46" s="1"/>
      <c r="B46" s="947"/>
      <c r="C46" s="1060"/>
      <c r="D46" s="1060"/>
      <c r="E46" s="1060"/>
      <c r="F46" s="1060"/>
      <c r="G46" s="1060"/>
      <c r="H46" s="1060"/>
      <c r="I46" s="18"/>
      <c r="J46" s="18"/>
      <c r="K46" s="59"/>
      <c r="L46" s="18"/>
      <c r="M46" s="18"/>
      <c r="N46" s="1"/>
      <c r="O46" s="4"/>
      <c r="P46" s="4"/>
      <c r="Q46" s="4"/>
      <c r="R46" s="60"/>
    </row>
    <row r="47" spans="1:18" ht="15" customHeight="1">
      <c r="A47" s="1"/>
      <c r="B47" s="1065" t="s">
        <v>427</v>
      </c>
      <c r="C47" s="1054"/>
      <c r="D47" s="1064">
        <v>2025</v>
      </c>
      <c r="E47" s="1066">
        <v>2024</v>
      </c>
      <c r="F47" s="1066">
        <v>2023</v>
      </c>
      <c r="G47" s="1066">
        <v>2022</v>
      </c>
      <c r="H47" s="1066">
        <v>2021</v>
      </c>
      <c r="I47" s="540"/>
      <c r="J47" s="18"/>
      <c r="K47" s="59"/>
      <c r="L47" s="18"/>
      <c r="M47" s="18"/>
      <c r="N47" s="1"/>
      <c r="O47" s="4"/>
      <c r="P47" s="4"/>
      <c r="Q47" s="4"/>
      <c r="R47" s="60"/>
    </row>
    <row r="48" spans="1:18" ht="15" customHeight="1">
      <c r="A48" s="1"/>
      <c r="B48" s="74" t="s">
        <v>428</v>
      </c>
      <c r="C48" s="75"/>
      <c r="D48" s="1067">
        <v>0.32500000000000001</v>
      </c>
      <c r="E48" s="506">
        <v>0.32</v>
      </c>
      <c r="F48" s="76">
        <v>0.30099999999999999</v>
      </c>
      <c r="G48" s="76">
        <v>0.28299999999999997</v>
      </c>
      <c r="H48" s="76">
        <v>0.27400000000000002</v>
      </c>
      <c r="I48" s="686"/>
      <c r="J48" s="18"/>
      <c r="K48" s="59"/>
      <c r="L48" s="18"/>
      <c r="M48" s="18"/>
      <c r="N48" s="1"/>
      <c r="O48" s="4"/>
      <c r="P48" s="4"/>
      <c r="Q48" s="4"/>
      <c r="R48" s="60"/>
    </row>
    <row r="49" spans="1:18" ht="15" customHeight="1" thickBot="1">
      <c r="A49" s="1"/>
      <c r="B49" s="1061" t="s">
        <v>429</v>
      </c>
      <c r="C49" s="1062"/>
      <c r="D49" s="1068">
        <v>0.26200000000000001</v>
      </c>
      <c r="E49" s="1069">
        <v>0.252</v>
      </c>
      <c r="F49" s="1063">
        <v>0.24299999999999999</v>
      </c>
      <c r="G49" s="77">
        <v>0.22900000000000001</v>
      </c>
      <c r="H49" s="1063">
        <v>0.216</v>
      </c>
      <c r="I49" s="686"/>
      <c r="J49" s="18"/>
      <c r="K49" s="59"/>
      <c r="L49" s="18"/>
      <c r="M49" s="18"/>
      <c r="N49" s="1"/>
      <c r="O49" s="4"/>
      <c r="P49" s="4"/>
      <c r="Q49" s="4"/>
      <c r="R49" s="60"/>
    </row>
    <row r="50" spans="1:18" ht="15.75" customHeight="1">
      <c r="A50" s="1"/>
      <c r="B50" s="1655" t="s">
        <v>430</v>
      </c>
      <c r="C50" s="1655"/>
      <c r="D50" s="1655"/>
      <c r="E50" s="1655"/>
      <c r="F50" s="1655"/>
      <c r="G50" s="1655"/>
      <c r="H50" s="1655"/>
      <c r="I50" s="18"/>
      <c r="J50" s="18"/>
      <c r="K50" s="59"/>
      <c r="L50" s="18"/>
      <c r="M50" s="18"/>
      <c r="N50" s="1"/>
      <c r="O50" s="4"/>
      <c r="P50" s="4"/>
      <c r="Q50" s="4"/>
      <c r="R50" s="60"/>
    </row>
    <row r="51" spans="1:18" ht="26.15" customHeight="1">
      <c r="A51" s="1"/>
      <c r="B51" s="1648" t="s">
        <v>431</v>
      </c>
      <c r="C51" s="1648"/>
      <c r="D51" s="1648"/>
      <c r="E51" s="1648"/>
      <c r="F51" s="1648"/>
      <c r="G51" s="1648"/>
      <c r="H51" s="1648"/>
      <c r="I51" s="18"/>
      <c r="J51" s="18"/>
      <c r="K51" s="59"/>
      <c r="L51" s="18"/>
      <c r="M51" s="18"/>
      <c r="N51" s="1"/>
      <c r="O51" s="4"/>
      <c r="P51" s="4"/>
      <c r="Q51" s="4"/>
      <c r="R51" s="60"/>
    </row>
    <row r="52" spans="1:18" ht="15.75" customHeight="1">
      <c r="A52" s="1"/>
      <c r="B52" s="1648" t="s">
        <v>432</v>
      </c>
      <c r="C52" s="1648"/>
      <c r="D52" s="1648"/>
      <c r="E52" s="1648"/>
      <c r="F52" s="1648"/>
      <c r="G52" s="1648"/>
      <c r="H52" s="1648"/>
      <c r="I52" s="18"/>
      <c r="J52" s="18"/>
      <c r="K52" s="59"/>
      <c r="L52" s="18"/>
      <c r="M52" s="18"/>
      <c r="N52" s="1"/>
      <c r="O52" s="4"/>
      <c r="P52" s="4"/>
      <c r="Q52" s="4"/>
      <c r="R52" s="60"/>
    </row>
    <row r="53" spans="1:18" ht="15.75" customHeight="1">
      <c r="A53" s="1"/>
      <c r="B53" s="1648" t="s">
        <v>433</v>
      </c>
      <c r="C53" s="1648"/>
      <c r="D53" s="1648"/>
      <c r="E53" s="1648"/>
      <c r="F53" s="1648"/>
      <c r="G53" s="1648"/>
      <c r="H53" s="1648"/>
      <c r="I53" s="18"/>
      <c r="J53" s="18"/>
      <c r="K53" s="59"/>
      <c r="L53" s="18"/>
      <c r="M53" s="18"/>
      <c r="N53" s="1"/>
      <c r="O53" s="4"/>
      <c r="P53" s="4"/>
      <c r="Q53" s="4"/>
      <c r="R53" s="60"/>
    </row>
    <row r="54" spans="1:18" ht="15" customHeight="1">
      <c r="A54" s="1"/>
      <c r="B54" s="1648" t="s">
        <v>434</v>
      </c>
      <c r="C54" s="1648"/>
      <c r="D54" s="1648"/>
      <c r="E54" s="1648"/>
      <c r="F54" s="1648"/>
      <c r="G54" s="1648"/>
      <c r="H54" s="1648"/>
      <c r="I54" s="34"/>
      <c r="J54" s="34"/>
      <c r="K54" s="34"/>
      <c r="L54" s="34"/>
      <c r="M54" s="34"/>
      <c r="N54" s="34"/>
      <c r="O54" s="1"/>
      <c r="P54" s="1"/>
      <c r="Q54" s="1"/>
      <c r="R54" s="1"/>
    </row>
    <row r="55" spans="1:18" ht="15" customHeight="1">
      <c r="A55" s="1"/>
      <c r="B55" s="16"/>
      <c r="C55" s="16"/>
      <c r="D55" s="16"/>
      <c r="E55" s="16"/>
      <c r="F55" s="16"/>
      <c r="G55" s="16"/>
      <c r="H55" s="16"/>
      <c r="I55" s="34"/>
      <c r="J55" s="34"/>
      <c r="K55" s="34"/>
      <c r="L55" s="34"/>
      <c r="M55" s="34"/>
      <c r="N55" s="34"/>
      <c r="O55" s="1"/>
      <c r="P55" s="1"/>
      <c r="Q55" s="1"/>
      <c r="R55" s="1"/>
    </row>
    <row r="56" spans="1:18" ht="24" customHeight="1">
      <c r="A56" s="1"/>
      <c r="B56" s="1058" t="s">
        <v>435</v>
      </c>
      <c r="C56" s="78"/>
      <c r="D56" s="78"/>
      <c r="E56" s="1048"/>
      <c r="F56" s="1051"/>
      <c r="G56" s="1051"/>
      <c r="H56" s="1051"/>
      <c r="I56" s="1051"/>
      <c r="J56" s="1051"/>
      <c r="K56" s="1051"/>
      <c r="L56" s="1051"/>
      <c r="M56" s="1051"/>
      <c r="N56" s="1051"/>
      <c r="O56" s="1070"/>
      <c r="P56" s="1070"/>
      <c r="Q56" s="1070"/>
      <c r="R56" s="1070"/>
    </row>
    <row r="57" spans="1:18" ht="18.75" customHeight="1">
      <c r="A57" s="1"/>
      <c r="B57" s="78"/>
      <c r="C57" s="78"/>
      <c r="D57" s="78"/>
      <c r="E57" s="1675" t="s">
        <v>436</v>
      </c>
      <c r="F57" s="1675"/>
      <c r="G57" s="1675"/>
      <c r="H57" s="1675"/>
      <c r="I57" s="1675"/>
      <c r="J57" s="1669" t="s">
        <v>437</v>
      </c>
      <c r="K57" s="1669"/>
      <c r="L57" s="1669"/>
      <c r="M57" s="1669"/>
      <c r="N57" s="1669" t="s">
        <v>438</v>
      </c>
      <c r="O57" s="1669"/>
      <c r="P57" s="1669"/>
      <c r="Q57" s="1669"/>
      <c r="R57" s="1669"/>
    </row>
    <row r="58" spans="1:18" ht="27.65" customHeight="1">
      <c r="A58" s="1"/>
      <c r="B58" s="1053" t="s">
        <v>439</v>
      </c>
      <c r="C58" s="1054"/>
      <c r="D58" s="1054" t="s">
        <v>416</v>
      </c>
      <c r="E58" s="1054" t="s">
        <v>440</v>
      </c>
      <c r="F58" s="1054" t="s">
        <v>441</v>
      </c>
      <c r="G58" s="1054" t="s">
        <v>442</v>
      </c>
      <c r="H58" s="1054" t="s">
        <v>443</v>
      </c>
      <c r="I58" s="1054" t="s">
        <v>444</v>
      </c>
      <c r="J58" s="1054" t="s">
        <v>445</v>
      </c>
      <c r="K58" s="1054" t="s">
        <v>446</v>
      </c>
      <c r="L58" s="1054" t="s">
        <v>447</v>
      </c>
      <c r="M58" s="1054" t="s">
        <v>448</v>
      </c>
      <c r="N58" s="1054" t="s">
        <v>329</v>
      </c>
      <c r="O58" s="1054" t="s">
        <v>331</v>
      </c>
      <c r="P58" s="1054" t="s">
        <v>330</v>
      </c>
      <c r="Q58" s="1054" t="s">
        <v>449</v>
      </c>
      <c r="R58" s="1054" t="s">
        <v>333</v>
      </c>
    </row>
    <row r="59" spans="1:18" ht="15" customHeight="1">
      <c r="A59" s="1"/>
      <c r="B59" s="74" t="s">
        <v>450</v>
      </c>
      <c r="C59" s="1071"/>
      <c r="D59" s="1075">
        <v>1.10915802425733E-2</v>
      </c>
      <c r="E59" s="505">
        <v>205</v>
      </c>
      <c r="F59" s="505">
        <v>424</v>
      </c>
      <c r="G59" s="505">
        <v>2</v>
      </c>
      <c r="H59" s="1075">
        <v>0.324881141045958</v>
      </c>
      <c r="I59" s="1075">
        <v>0.67194928684627497</v>
      </c>
      <c r="J59" s="1075">
        <v>0</v>
      </c>
      <c r="K59" s="1075">
        <v>5.5467511885895403E-2</v>
      </c>
      <c r="L59" s="1075">
        <v>0.412044374009508</v>
      </c>
      <c r="M59" s="1075">
        <v>0.52773375594294702</v>
      </c>
      <c r="N59" s="1075">
        <v>5.0713153724247201E-2</v>
      </c>
      <c r="O59" s="1075">
        <v>0.34706814580031697</v>
      </c>
      <c r="P59" s="1075">
        <v>0.103011093502377</v>
      </c>
      <c r="Q59" s="1075">
        <v>0.362916006339144</v>
      </c>
      <c r="R59" s="1075">
        <v>0.131537242472266</v>
      </c>
    </row>
    <row r="60" spans="1:18" ht="15" customHeight="1">
      <c r="A60" s="1"/>
      <c r="B60" s="80" t="s">
        <v>451</v>
      </c>
      <c r="C60" s="85"/>
      <c r="D60" s="1075">
        <v>9.2300931622429194E-2</v>
      </c>
      <c r="E60" s="507">
        <v>1908</v>
      </c>
      <c r="F60" s="507">
        <v>3327</v>
      </c>
      <c r="G60" s="507">
        <v>16</v>
      </c>
      <c r="H60" s="1075">
        <v>0.36335936012188103</v>
      </c>
      <c r="I60" s="1075">
        <v>0.63359360121881503</v>
      </c>
      <c r="J60" s="1075">
        <v>7.6175966482574702E-3</v>
      </c>
      <c r="K60" s="1075">
        <v>0.248333650733193</v>
      </c>
      <c r="L60" s="1075">
        <v>0.45286612073890598</v>
      </c>
      <c r="M60" s="1075">
        <v>0.28089887640449401</v>
      </c>
      <c r="N60" s="1075">
        <v>5.0657017710912203E-2</v>
      </c>
      <c r="O60" s="1075">
        <v>0.35002856598743098</v>
      </c>
      <c r="P60" s="1075">
        <v>0.11750142829937101</v>
      </c>
      <c r="Q60" s="1075">
        <v>0.41534945724623801</v>
      </c>
      <c r="R60" s="1075">
        <v>5.6179775280898799E-2</v>
      </c>
    </row>
    <row r="61" spans="1:18" ht="15" customHeight="1">
      <c r="A61" s="1"/>
      <c r="B61" s="80" t="s">
        <v>452</v>
      </c>
      <c r="C61" s="85"/>
      <c r="D61" s="1075">
        <v>0.37604148356477402</v>
      </c>
      <c r="E61" s="507">
        <v>6691</v>
      </c>
      <c r="F61" s="507">
        <v>14661</v>
      </c>
      <c r="G61" s="507">
        <v>41</v>
      </c>
      <c r="H61" s="1075">
        <v>0.31276585799093098</v>
      </c>
      <c r="I61" s="1075">
        <v>0.685317627261253</v>
      </c>
      <c r="J61" s="1075">
        <v>9.8817370167811905E-2</v>
      </c>
      <c r="K61" s="1075">
        <v>0.37030804468751399</v>
      </c>
      <c r="L61" s="1075">
        <v>0.307437012106763</v>
      </c>
      <c r="M61" s="1075">
        <v>0.20745103538540599</v>
      </c>
      <c r="N61" s="1075">
        <v>7.0770812882718595E-2</v>
      </c>
      <c r="O61" s="1075">
        <v>0.24994156967232201</v>
      </c>
      <c r="P61" s="1075">
        <v>0.17860982564390199</v>
      </c>
      <c r="Q61" s="1075">
        <v>0.46538587388398001</v>
      </c>
      <c r="R61" s="1075">
        <v>1.9352124526714299E-2</v>
      </c>
    </row>
    <row r="62" spans="1:18" ht="15" customHeight="1">
      <c r="A62" s="1"/>
      <c r="B62" s="80" t="s">
        <v>453</v>
      </c>
      <c r="C62" s="85"/>
      <c r="D62" s="1075">
        <v>0.514853225522939</v>
      </c>
      <c r="E62" s="507">
        <v>5908</v>
      </c>
      <c r="F62" s="507">
        <v>23346</v>
      </c>
      <c r="G62" s="507">
        <v>36</v>
      </c>
      <c r="H62" s="1075">
        <v>0.201707067258449</v>
      </c>
      <c r="I62" s="1075">
        <v>0.79706384431546595</v>
      </c>
      <c r="J62" s="1075">
        <v>0.18204165244110601</v>
      </c>
      <c r="K62" s="1075">
        <v>0.28371457835438701</v>
      </c>
      <c r="L62" s="1075">
        <v>0.257630590645271</v>
      </c>
      <c r="M62" s="1075">
        <v>0.25674291567087698</v>
      </c>
      <c r="N62" s="1075">
        <v>5.5001707067258397E-2</v>
      </c>
      <c r="O62" s="1075">
        <v>0.36674632980539401</v>
      </c>
      <c r="P62" s="1075">
        <v>8.5182656196654105E-2</v>
      </c>
      <c r="Q62" s="1075">
        <v>0.45940594059405898</v>
      </c>
      <c r="R62" s="1075">
        <v>1.39979515192898E-2</v>
      </c>
    </row>
    <row r="63" spans="1:18" ht="15" customHeight="1">
      <c r="A63" s="1"/>
      <c r="B63" s="86" t="s">
        <v>454</v>
      </c>
      <c r="C63" s="87"/>
      <c r="D63" s="1073">
        <v>5.7127790472842298E-3</v>
      </c>
      <c r="E63" s="508">
        <v>196</v>
      </c>
      <c r="F63" s="508">
        <v>128</v>
      </c>
      <c r="G63" s="508">
        <v>1</v>
      </c>
      <c r="H63" s="1073">
        <v>0.60307692307692295</v>
      </c>
      <c r="I63" s="1073">
        <v>0.39384615384615301</v>
      </c>
      <c r="J63" s="1073">
        <v>0.85538461538461497</v>
      </c>
      <c r="K63" s="1073">
        <v>0.13538461538461499</v>
      </c>
      <c r="L63" s="1073">
        <v>9.2307692307692299E-3</v>
      </c>
      <c r="M63" s="1073">
        <v>0</v>
      </c>
      <c r="N63" s="1073">
        <v>7.0769230769230695E-2</v>
      </c>
      <c r="O63" s="1073">
        <v>0.209230769230769</v>
      </c>
      <c r="P63" s="1073">
        <v>0.19076923076923</v>
      </c>
      <c r="Q63" s="1073">
        <v>0.52923076923076895</v>
      </c>
      <c r="R63" s="1073">
        <v>0</v>
      </c>
    </row>
    <row r="64" spans="1:18" ht="15" customHeight="1" thickBot="1">
      <c r="A64" s="1"/>
      <c r="B64" s="88" t="s">
        <v>386</v>
      </c>
      <c r="C64" s="89"/>
      <c r="D64" s="1074">
        <v>1</v>
      </c>
      <c r="E64" s="1072">
        <v>14908</v>
      </c>
      <c r="F64" s="1072">
        <v>41886</v>
      </c>
      <c r="G64" s="1072">
        <v>96</v>
      </c>
      <c r="H64" s="1074">
        <v>0.26204956934434798</v>
      </c>
      <c r="I64" s="1074">
        <v>0.73626296361399102</v>
      </c>
      <c r="J64" s="1074">
        <v>0.13647389699419901</v>
      </c>
      <c r="K64" s="1074">
        <v>0.30963262436280498</v>
      </c>
      <c r="L64" s="1074">
        <v>0.29467393214976201</v>
      </c>
      <c r="M64" s="1074">
        <v>0.241975742661276</v>
      </c>
      <c r="N64" s="1074">
        <v>6.0573035682896799E-2</v>
      </c>
      <c r="O64" s="1074">
        <v>0.32016171559149198</v>
      </c>
      <c r="P64" s="1074">
        <v>0.124099138688697</v>
      </c>
      <c r="Q64" s="1074">
        <v>0.45691685709263402</v>
      </c>
      <c r="R64" s="1074">
        <v>2.1128493584109599E-2</v>
      </c>
    </row>
    <row r="65" spans="1:18" ht="15.75" customHeight="1">
      <c r="A65" s="1"/>
      <c r="B65" s="1655" t="s">
        <v>455</v>
      </c>
      <c r="C65" s="1655"/>
      <c r="D65" s="1655"/>
      <c r="E65" s="1655"/>
      <c r="F65" s="1655"/>
      <c r="G65" s="1655"/>
      <c r="H65" s="1655"/>
      <c r="I65" s="39"/>
      <c r="J65" s="39"/>
      <c r="K65" s="39"/>
      <c r="L65" s="39"/>
      <c r="M65" s="39"/>
      <c r="N65" s="39"/>
      <c r="O65" s="90"/>
      <c r="P65" s="90"/>
      <c r="Q65" s="90"/>
      <c r="R65" s="90"/>
    </row>
    <row r="66" spans="1:18" ht="26.15" customHeight="1">
      <c r="A66" s="1"/>
      <c r="B66" s="1648" t="s">
        <v>431</v>
      </c>
      <c r="C66" s="1648"/>
      <c r="D66" s="1648"/>
      <c r="E66" s="1648"/>
      <c r="F66" s="1648"/>
      <c r="G66" s="1648"/>
      <c r="H66" s="1648"/>
      <c r="I66" s="34"/>
      <c r="J66" s="34"/>
      <c r="K66" s="34"/>
      <c r="L66" s="34"/>
      <c r="M66" s="34"/>
      <c r="N66" s="34"/>
      <c r="O66" s="1"/>
      <c r="P66" s="1"/>
      <c r="Q66" s="1"/>
      <c r="R66" s="1"/>
    </row>
    <row r="67" spans="1:18" ht="15.75" customHeight="1">
      <c r="A67" s="1"/>
      <c r="B67" s="1648" t="s">
        <v>456</v>
      </c>
      <c r="C67" s="1648"/>
      <c r="D67" s="1648"/>
      <c r="E67" s="1648"/>
      <c r="F67" s="1648"/>
      <c r="G67" s="1648"/>
      <c r="H67" s="1648"/>
      <c r="I67" s="34"/>
      <c r="J67" s="34"/>
      <c r="K67" s="34"/>
      <c r="L67" s="34"/>
      <c r="M67" s="34"/>
      <c r="N67" s="34"/>
      <c r="O67" s="1"/>
      <c r="P67" s="1"/>
      <c r="Q67" s="1"/>
      <c r="R67" s="1"/>
    </row>
    <row r="68" spans="1:18" ht="15.75" customHeight="1">
      <c r="A68" s="1"/>
      <c r="B68" s="1648" t="s">
        <v>457</v>
      </c>
      <c r="C68" s="1648"/>
      <c r="D68" s="1648"/>
      <c r="E68" s="1648"/>
      <c r="F68" s="1648"/>
      <c r="G68" s="1648"/>
      <c r="H68" s="1648"/>
      <c r="I68" s="34"/>
      <c r="J68" s="34"/>
      <c r="K68" s="34"/>
      <c r="L68" s="34"/>
      <c r="M68" s="34"/>
      <c r="N68" s="34"/>
      <c r="O68" s="1"/>
      <c r="P68" s="1"/>
      <c r="Q68" s="1"/>
      <c r="R68" s="1"/>
    </row>
    <row r="69" spans="1:18" ht="15" customHeight="1">
      <c r="A69" s="1"/>
      <c r="B69" s="1648" t="s">
        <v>458</v>
      </c>
      <c r="C69" s="1648"/>
      <c r="D69" s="1648"/>
      <c r="E69" s="1648"/>
      <c r="F69" s="1648"/>
      <c r="G69" s="1648"/>
      <c r="H69" s="1648"/>
      <c r="I69" s="18"/>
      <c r="J69" s="18"/>
      <c r="K69" s="59"/>
      <c r="L69" s="18"/>
      <c r="M69" s="18"/>
      <c r="N69" s="1"/>
      <c r="O69" s="4"/>
      <c r="P69" s="4"/>
      <c r="Q69" s="4"/>
      <c r="R69" s="60"/>
    </row>
    <row r="70" spans="1:18" ht="15" customHeight="1">
      <c r="A70" s="1"/>
      <c r="B70" s="516"/>
      <c r="C70" s="16"/>
      <c r="D70" s="16"/>
      <c r="E70" s="16"/>
      <c r="F70" s="16"/>
      <c r="G70" s="16"/>
      <c r="H70" s="16"/>
      <c r="I70" s="18"/>
      <c r="J70" s="18"/>
      <c r="K70" s="59"/>
      <c r="L70" s="18"/>
      <c r="M70" s="18"/>
      <c r="N70" s="1"/>
      <c r="O70" s="4"/>
      <c r="P70" s="4"/>
      <c r="Q70" s="4"/>
      <c r="R70" s="60"/>
    </row>
    <row r="71" spans="1:18" ht="15" customHeight="1">
      <c r="A71" s="1"/>
      <c r="B71" s="934" t="s">
        <v>459</v>
      </c>
      <c r="C71" s="933"/>
      <c r="D71" s="927">
        <v>2025</v>
      </c>
      <c r="E71" s="930">
        <v>2024</v>
      </c>
      <c r="F71" s="930">
        <v>2023</v>
      </c>
      <c r="G71" s="930">
        <v>2022</v>
      </c>
      <c r="H71" s="930">
        <v>2021</v>
      </c>
      <c r="I71" s="540"/>
      <c r="J71" s="34"/>
      <c r="K71" s="34"/>
      <c r="L71" s="34"/>
      <c r="M71" s="34"/>
      <c r="N71" s="34"/>
      <c r="O71" s="1"/>
      <c r="P71" s="1"/>
      <c r="Q71" s="1"/>
      <c r="R71" s="1"/>
    </row>
    <row r="72" spans="1:18" ht="15" customHeight="1">
      <c r="A72" s="1"/>
      <c r="B72" s="74" t="s">
        <v>460</v>
      </c>
      <c r="C72" s="79"/>
      <c r="D72" s="1067">
        <v>0.4</v>
      </c>
      <c r="E72" s="506">
        <f>E73/(E73+E74)</f>
        <v>0.42857142857142855</v>
      </c>
      <c r="F72" s="72">
        <v>0.308</v>
      </c>
      <c r="G72" s="72">
        <v>0.3</v>
      </c>
      <c r="H72" s="72">
        <v>0.36399999999999999</v>
      </c>
      <c r="I72" s="686"/>
      <c r="J72" s="34"/>
      <c r="K72" s="34"/>
      <c r="L72" s="34"/>
      <c r="M72" s="34"/>
      <c r="N72" s="34"/>
      <c r="O72" s="1"/>
      <c r="P72" s="1"/>
      <c r="Q72" s="1"/>
      <c r="R72" s="1"/>
    </row>
    <row r="73" spans="1:18" ht="15" customHeight="1">
      <c r="A73" s="1"/>
      <c r="B73" s="80" t="s">
        <v>461</v>
      </c>
      <c r="C73" s="81"/>
      <c r="D73" s="1076">
        <v>4</v>
      </c>
      <c r="E73" s="507">
        <v>6</v>
      </c>
      <c r="F73" s="82">
        <v>4</v>
      </c>
      <c r="G73" s="82">
        <v>3</v>
      </c>
      <c r="H73" s="82">
        <v>4</v>
      </c>
      <c r="I73" s="526"/>
      <c r="J73" s="34"/>
      <c r="K73" s="34"/>
      <c r="L73" s="34"/>
      <c r="M73" s="34"/>
      <c r="N73" s="34"/>
      <c r="O73" s="1"/>
      <c r="P73" s="1"/>
      <c r="Q73" s="1"/>
      <c r="R73" s="1"/>
    </row>
    <row r="74" spans="1:18" ht="15" customHeight="1" thickBot="1">
      <c r="A74" s="1"/>
      <c r="B74" s="91" t="s">
        <v>462</v>
      </c>
      <c r="C74" s="84"/>
      <c r="D74" s="1077">
        <v>6</v>
      </c>
      <c r="E74" s="763">
        <v>8</v>
      </c>
      <c r="F74" s="92">
        <v>9</v>
      </c>
      <c r="G74" s="92">
        <v>7</v>
      </c>
      <c r="H74" s="92">
        <v>7</v>
      </c>
      <c r="I74" s="526"/>
      <c r="J74" s="34"/>
      <c r="K74" s="34"/>
      <c r="L74" s="34"/>
      <c r="M74" s="34"/>
      <c r="N74" s="34"/>
      <c r="O74" s="1"/>
      <c r="P74" s="1"/>
      <c r="Q74" s="1"/>
      <c r="R74" s="1"/>
    </row>
    <row r="75" spans="1:18" ht="15.75" customHeight="1">
      <c r="A75" s="1"/>
      <c r="B75" s="51" t="s">
        <v>463</v>
      </c>
      <c r="C75" s="51"/>
      <c r="D75" s="51"/>
      <c r="E75" s="51"/>
      <c r="F75" s="51"/>
      <c r="G75" s="51"/>
      <c r="H75" s="51"/>
      <c r="I75" s="16"/>
      <c r="J75" s="16"/>
      <c r="K75" s="16"/>
      <c r="L75" s="16"/>
      <c r="M75" s="16"/>
      <c r="N75" s="16"/>
      <c r="O75" s="16"/>
      <c r="P75" s="16"/>
      <c r="Q75" s="1"/>
      <c r="R75" s="1"/>
    </row>
    <row r="76" spans="1:18" ht="15.75" customHeight="1">
      <c r="A76" s="1"/>
      <c r="B76" s="16"/>
      <c r="C76" s="16"/>
      <c r="D76" s="16"/>
      <c r="E76" s="16"/>
      <c r="F76" s="16"/>
      <c r="G76" s="16"/>
      <c r="H76" s="16"/>
      <c r="I76" s="16"/>
      <c r="J76" s="16"/>
      <c r="K76" s="16"/>
      <c r="L76" s="16"/>
      <c r="M76" s="16"/>
      <c r="N76" s="16"/>
      <c r="O76" s="16"/>
      <c r="P76" s="16"/>
      <c r="Q76" s="1"/>
      <c r="R76" s="1"/>
    </row>
    <row r="77" spans="1:18" ht="15" customHeight="1">
      <c r="A77" s="1"/>
      <c r="B77" s="934" t="s">
        <v>464</v>
      </c>
      <c r="C77" s="933"/>
      <c r="D77" s="944">
        <v>2025</v>
      </c>
      <c r="E77" s="930">
        <v>2024</v>
      </c>
      <c r="F77" s="16"/>
      <c r="G77" s="16"/>
      <c r="H77" s="16"/>
      <c r="I77" s="16"/>
      <c r="J77" s="16"/>
      <c r="K77" s="16"/>
      <c r="L77" s="16"/>
      <c r="M77" s="16"/>
      <c r="N77" s="16"/>
      <c r="O77" s="16"/>
      <c r="P77" s="16"/>
      <c r="Q77" s="1"/>
      <c r="R77" s="1"/>
    </row>
    <row r="78" spans="1:18" ht="15" customHeight="1">
      <c r="A78" s="1"/>
      <c r="B78" s="74" t="s">
        <v>465</v>
      </c>
      <c r="C78" s="894"/>
      <c r="D78" s="1130">
        <v>0.16</v>
      </c>
      <c r="E78" s="895">
        <v>0.14299999999999999</v>
      </c>
      <c r="F78" s="16"/>
      <c r="G78" s="16"/>
      <c r="H78" s="16"/>
      <c r="I78" s="16"/>
      <c r="J78" s="16"/>
      <c r="K78" s="16"/>
      <c r="L78" s="16"/>
      <c r="M78" s="16"/>
      <c r="N78" s="16"/>
      <c r="O78" s="16"/>
      <c r="P78" s="16"/>
      <c r="Q78" s="1"/>
      <c r="R78" s="1"/>
    </row>
    <row r="79" spans="1:18" ht="15" customHeight="1" thickBot="1">
      <c r="A79" s="1"/>
      <c r="B79" s="91" t="s">
        <v>466</v>
      </c>
      <c r="C79" s="84"/>
      <c r="D79" s="1078">
        <v>0.15</v>
      </c>
      <c r="E79" s="762">
        <v>0.11</v>
      </c>
      <c r="F79" s="16"/>
      <c r="G79" s="16"/>
      <c r="H79" s="16"/>
      <c r="I79" s="16"/>
      <c r="J79" s="16"/>
      <c r="K79" s="16"/>
      <c r="L79" s="16"/>
      <c r="M79" s="16"/>
      <c r="N79" s="16"/>
      <c r="O79" s="16"/>
      <c r="P79" s="16"/>
      <c r="Q79" s="1"/>
      <c r="R79" s="1"/>
    </row>
    <row r="80" spans="1:18" s="511" customFormat="1" ht="38.25" customHeight="1">
      <c r="B80" s="1655" t="s">
        <v>467</v>
      </c>
      <c r="C80" s="1655"/>
      <c r="D80" s="1655"/>
    </row>
    <row r="81" spans="1:18" ht="15" customHeight="1">
      <c r="A81" s="1"/>
      <c r="B81" s="1648" t="s">
        <v>468</v>
      </c>
      <c r="C81" s="1648"/>
      <c r="D81" s="1648"/>
      <c r="E81" s="16"/>
      <c r="F81" s="16"/>
      <c r="G81" s="16"/>
      <c r="H81" s="16"/>
      <c r="I81" s="16"/>
      <c r="J81" s="16"/>
      <c r="K81" s="16"/>
      <c r="L81" s="16"/>
      <c r="M81" s="16"/>
      <c r="N81" s="16"/>
      <c r="O81" s="16"/>
      <c r="P81" s="16"/>
      <c r="Q81" s="1"/>
      <c r="R81" s="1"/>
    </row>
    <row r="82" spans="1:18" ht="15" customHeight="1">
      <c r="A82" s="1"/>
      <c r="B82" s="1648" t="s">
        <v>469</v>
      </c>
      <c r="C82" s="1648"/>
      <c r="D82" s="1648"/>
      <c r="E82" s="16"/>
      <c r="F82" s="16"/>
      <c r="G82" s="16"/>
      <c r="H82" s="16"/>
      <c r="I82" s="16"/>
      <c r="J82" s="16"/>
      <c r="K82" s="16"/>
      <c r="L82" s="16"/>
      <c r="M82" s="16"/>
      <c r="N82" s="16"/>
      <c r="O82" s="16"/>
      <c r="P82" s="16"/>
      <c r="Q82" s="1"/>
      <c r="R82" s="1"/>
    </row>
    <row r="83" spans="1:18" ht="15" customHeight="1">
      <c r="A83" s="1"/>
      <c r="B83" s="1648" t="s">
        <v>470</v>
      </c>
      <c r="C83" s="1648"/>
      <c r="D83" s="1648"/>
      <c r="E83" s="16"/>
      <c r="F83" s="16"/>
      <c r="G83" s="16"/>
      <c r="H83" s="16"/>
      <c r="I83" s="16"/>
      <c r="J83" s="16"/>
      <c r="K83" s="16"/>
      <c r="L83" s="16"/>
      <c r="M83" s="16"/>
      <c r="N83" s="16"/>
      <c r="O83" s="16"/>
      <c r="P83" s="16"/>
      <c r="Q83" s="1"/>
      <c r="R83" s="1"/>
    </row>
    <row r="84" spans="1:18" ht="15" customHeight="1">
      <c r="A84" s="1"/>
      <c r="B84" s="33"/>
      <c r="C84" s="33"/>
      <c r="D84" s="33"/>
      <c r="E84" s="42"/>
      <c r="F84" s="34"/>
      <c r="G84" s="34"/>
      <c r="H84" s="34"/>
      <c r="I84" s="34"/>
      <c r="J84" s="34"/>
      <c r="K84" s="34"/>
      <c r="L84" s="34"/>
      <c r="M84" s="34"/>
      <c r="N84" s="34"/>
      <c r="O84" s="1"/>
      <c r="P84" s="1"/>
      <c r="Q84" s="1"/>
      <c r="R84" s="1"/>
    </row>
    <row r="85" spans="1:18" ht="21.75" customHeight="1">
      <c r="A85" s="1"/>
      <c r="B85" s="1058" t="s">
        <v>393</v>
      </c>
      <c r="C85" s="78"/>
      <c r="D85" s="78"/>
      <c r="E85" s="1048"/>
      <c r="F85" s="1051"/>
      <c r="G85" s="1051"/>
      <c r="H85" s="1051"/>
      <c r="I85" s="1051"/>
      <c r="J85" s="1051"/>
      <c r="K85" s="1051"/>
      <c r="L85" s="1"/>
      <c r="M85" s="1"/>
      <c r="N85" s="34"/>
      <c r="O85" s="1"/>
      <c r="P85" s="1"/>
      <c r="Q85" s="1"/>
      <c r="R85" s="1"/>
    </row>
    <row r="86" spans="1:18" ht="32.9" customHeight="1">
      <c r="A86" s="1"/>
      <c r="B86" s="1091" t="s">
        <v>471</v>
      </c>
      <c r="C86" s="78"/>
      <c r="D86" s="78"/>
      <c r="E86" s="1048"/>
      <c r="F86" s="1669" t="s">
        <v>472</v>
      </c>
      <c r="G86" s="1669"/>
      <c r="H86" s="1669"/>
      <c r="I86" s="1669" t="s">
        <v>473</v>
      </c>
      <c r="J86" s="1669"/>
      <c r="K86" s="1669"/>
      <c r="L86" s="1669"/>
      <c r="M86" s="1"/>
      <c r="N86" s="34"/>
      <c r="O86" s="1"/>
      <c r="P86" s="1"/>
      <c r="Q86" s="1"/>
      <c r="R86" s="1"/>
    </row>
    <row r="87" spans="1:18" ht="15" customHeight="1">
      <c r="A87" s="1"/>
      <c r="B87" s="1053" t="s">
        <v>474</v>
      </c>
      <c r="C87" s="1054"/>
      <c r="D87" s="1055" t="s">
        <v>475</v>
      </c>
      <c r="E87" s="1054" t="s">
        <v>476</v>
      </c>
      <c r="F87" s="1054" t="s">
        <v>477</v>
      </c>
      <c r="G87" s="1054" t="s">
        <v>478</v>
      </c>
      <c r="H87" s="1054" t="s">
        <v>479</v>
      </c>
      <c r="I87" s="1054" t="s">
        <v>445</v>
      </c>
      <c r="J87" s="1054" t="s">
        <v>446</v>
      </c>
      <c r="K87" s="1054" t="s">
        <v>447</v>
      </c>
      <c r="L87" s="1054" t="s">
        <v>448</v>
      </c>
      <c r="M87" s="1"/>
      <c r="N87" s="34"/>
      <c r="O87" s="1"/>
      <c r="P87" s="1"/>
      <c r="Q87" s="1"/>
      <c r="R87" s="1"/>
    </row>
    <row r="88" spans="1:18" ht="17.149999999999999" customHeight="1" thickBot="1">
      <c r="A88" s="1"/>
      <c r="B88" s="95" t="s">
        <v>480</v>
      </c>
      <c r="C88" s="96"/>
      <c r="D88" s="1087">
        <v>25190</v>
      </c>
      <c r="E88" s="1082">
        <v>8.41603811036125E-2</v>
      </c>
      <c r="F88" s="1082">
        <v>0.32594339622641511</v>
      </c>
      <c r="G88" s="1082">
        <v>0.67264150943396228</v>
      </c>
      <c r="H88" s="1082">
        <v>1.4150943396226414E-3</v>
      </c>
      <c r="I88" s="1082">
        <v>0.27641509433962264</v>
      </c>
      <c r="J88" s="1082">
        <v>0.33160377358490567</v>
      </c>
      <c r="K88" s="1082">
        <v>0.22547169811320755</v>
      </c>
      <c r="L88" s="1082">
        <v>0.16650943396226414</v>
      </c>
      <c r="M88" s="1"/>
      <c r="N88" s="34"/>
      <c r="O88" s="1"/>
      <c r="P88" s="1"/>
      <c r="Q88" s="1"/>
      <c r="R88" s="1"/>
    </row>
    <row r="89" spans="1:18" ht="15.75" customHeight="1">
      <c r="A89" s="1"/>
      <c r="B89" s="33"/>
      <c r="C89" s="33"/>
      <c r="D89" s="33"/>
      <c r="E89" s="42"/>
      <c r="F89" s="34"/>
      <c r="G89" s="34"/>
      <c r="H89" s="34"/>
      <c r="I89" s="34"/>
      <c r="J89" s="34"/>
      <c r="K89" s="34"/>
      <c r="L89" s="34"/>
      <c r="M89" s="1"/>
      <c r="N89" s="34"/>
      <c r="O89" s="1"/>
      <c r="P89" s="1"/>
      <c r="Q89" s="1"/>
      <c r="R89" s="1"/>
    </row>
    <row r="90" spans="1:18" ht="15.75" customHeight="1">
      <c r="A90" s="1"/>
      <c r="B90" s="1065" t="s">
        <v>481</v>
      </c>
      <c r="C90" s="1054"/>
      <c r="D90" s="1064">
        <v>2025</v>
      </c>
      <c r="E90" s="1066">
        <v>2024</v>
      </c>
      <c r="F90" s="1066">
        <v>2023</v>
      </c>
      <c r="G90" s="1066">
        <v>2022</v>
      </c>
      <c r="H90" s="1066">
        <v>2021</v>
      </c>
      <c r="I90" s="540"/>
      <c r="J90" s="34"/>
      <c r="K90" s="34"/>
      <c r="L90" s="34"/>
      <c r="M90" s="1"/>
      <c r="N90" s="34"/>
      <c r="O90" s="1"/>
      <c r="P90" s="1"/>
      <c r="Q90" s="1"/>
      <c r="R90" s="1"/>
    </row>
    <row r="91" spans="1:18" ht="15.75" customHeight="1">
      <c r="A91" s="1"/>
      <c r="B91" s="74" t="s">
        <v>482</v>
      </c>
      <c r="C91" s="79"/>
      <c r="D91" s="1083">
        <v>2120</v>
      </c>
      <c r="E91" s="1088">
        <v>1928</v>
      </c>
      <c r="F91" s="71">
        <v>1765</v>
      </c>
      <c r="G91" s="71">
        <v>1549</v>
      </c>
      <c r="H91" s="71">
        <v>1448</v>
      </c>
      <c r="I91" s="526"/>
      <c r="J91" s="34"/>
      <c r="K91" s="34"/>
      <c r="L91" s="34"/>
      <c r="M91" s="1"/>
      <c r="N91" s="34"/>
      <c r="O91" s="1"/>
      <c r="P91" s="1"/>
      <c r="Q91" s="1"/>
      <c r="R91" s="1"/>
    </row>
    <row r="92" spans="1:18" ht="15.75" customHeight="1">
      <c r="A92" s="1"/>
      <c r="B92" s="1079" t="s">
        <v>318</v>
      </c>
      <c r="C92" s="81"/>
      <c r="D92" s="1084">
        <v>1542</v>
      </c>
      <c r="E92" s="1089">
        <v>1489</v>
      </c>
      <c r="F92" s="82">
        <v>1225</v>
      </c>
      <c r="G92" s="82">
        <v>1165</v>
      </c>
      <c r="H92" s="82">
        <v>1051</v>
      </c>
      <c r="I92" s="526"/>
      <c r="J92" s="34"/>
      <c r="K92" s="34"/>
      <c r="L92" s="34"/>
      <c r="M92" s="1"/>
      <c r="N92" s="34"/>
      <c r="O92" s="1"/>
      <c r="P92" s="1"/>
      <c r="Q92" s="1"/>
      <c r="R92" s="1"/>
    </row>
    <row r="93" spans="1:18" ht="15" customHeight="1">
      <c r="A93" s="1"/>
      <c r="B93" s="1079" t="s">
        <v>316</v>
      </c>
      <c r="C93" s="81"/>
      <c r="D93" s="1084">
        <v>481</v>
      </c>
      <c r="E93" s="1089">
        <v>343</v>
      </c>
      <c r="F93" s="82">
        <v>433</v>
      </c>
      <c r="G93" s="82">
        <v>301</v>
      </c>
      <c r="H93" s="82">
        <v>332</v>
      </c>
      <c r="I93" s="526"/>
      <c r="J93" s="34"/>
      <c r="K93" s="34"/>
      <c r="L93" s="34"/>
      <c r="M93" s="34"/>
      <c r="N93" s="34"/>
      <c r="O93" s="1"/>
      <c r="P93" s="1"/>
      <c r="Q93" s="1"/>
      <c r="R93" s="1"/>
    </row>
    <row r="94" spans="1:18" ht="15" customHeight="1">
      <c r="A94" s="1"/>
      <c r="B94" s="1093" t="s">
        <v>320</v>
      </c>
      <c r="C94" s="685"/>
      <c r="D94" s="1084">
        <v>6</v>
      </c>
      <c r="E94" s="1089">
        <v>0</v>
      </c>
      <c r="F94" s="507">
        <v>0</v>
      </c>
      <c r="G94" s="507">
        <v>1</v>
      </c>
      <c r="H94" s="507">
        <v>0</v>
      </c>
      <c r="I94" s="526"/>
      <c r="J94" s="34"/>
      <c r="K94" s="34"/>
      <c r="L94" s="34"/>
      <c r="M94" s="34"/>
      <c r="N94" s="34"/>
      <c r="O94" s="1"/>
      <c r="P94" s="1"/>
      <c r="Q94" s="1"/>
      <c r="R94" s="1"/>
    </row>
    <row r="95" spans="1:18" ht="15" customHeight="1">
      <c r="A95" s="1"/>
      <c r="B95" s="1079" t="s">
        <v>317</v>
      </c>
      <c r="C95" s="81"/>
      <c r="D95" s="1084">
        <v>2</v>
      </c>
      <c r="E95" s="1089">
        <v>3</v>
      </c>
      <c r="F95" s="82">
        <v>4</v>
      </c>
      <c r="G95" s="82">
        <v>3</v>
      </c>
      <c r="H95" s="82">
        <v>2</v>
      </c>
      <c r="I95" s="526"/>
      <c r="J95" s="34"/>
      <c r="K95" s="34"/>
      <c r="L95" s="34"/>
      <c r="M95" s="34"/>
      <c r="N95" s="34"/>
      <c r="O95" s="1"/>
      <c r="P95" s="1"/>
      <c r="Q95" s="1"/>
      <c r="R95" s="1"/>
    </row>
    <row r="96" spans="1:18" ht="15" customHeight="1" thickBot="1">
      <c r="A96" s="1"/>
      <c r="B96" s="1080" t="s">
        <v>410</v>
      </c>
      <c r="C96" s="84"/>
      <c r="D96" s="1085">
        <v>89</v>
      </c>
      <c r="E96" s="1090">
        <v>93</v>
      </c>
      <c r="F96" s="92">
        <v>103</v>
      </c>
      <c r="G96" s="92">
        <v>79</v>
      </c>
      <c r="H96" s="92">
        <v>63</v>
      </c>
      <c r="I96" s="526"/>
      <c r="J96" s="34"/>
      <c r="K96" s="34"/>
      <c r="L96" s="34"/>
      <c r="M96" s="34"/>
      <c r="N96" s="34"/>
      <c r="O96" s="1"/>
      <c r="P96" s="1"/>
      <c r="Q96" s="1"/>
      <c r="R96" s="1"/>
    </row>
    <row r="97" spans="1:18" ht="15" customHeight="1">
      <c r="A97" s="1"/>
      <c r="B97" s="33"/>
      <c r="C97" s="33"/>
      <c r="D97" s="33"/>
      <c r="E97" s="42"/>
      <c r="F97" s="34"/>
      <c r="G97" s="34"/>
      <c r="H97" s="34"/>
      <c r="I97" s="34"/>
      <c r="J97" s="34"/>
      <c r="K97" s="34"/>
      <c r="L97" s="34"/>
      <c r="M97" s="34"/>
      <c r="N97" s="34"/>
      <c r="O97" s="1"/>
      <c r="P97" s="1"/>
      <c r="Q97" s="1"/>
      <c r="R97" s="1"/>
    </row>
    <row r="98" spans="1:18" ht="15" customHeight="1">
      <c r="A98" s="1"/>
      <c r="B98" s="1065" t="s">
        <v>483</v>
      </c>
      <c r="C98" s="1054"/>
      <c r="D98" s="1064">
        <v>2025</v>
      </c>
      <c r="E98" s="1066">
        <v>2024</v>
      </c>
      <c r="F98" s="1066">
        <v>2023</v>
      </c>
      <c r="G98" s="1066">
        <v>2022</v>
      </c>
      <c r="H98" s="1066">
        <v>2021</v>
      </c>
      <c r="I98" s="540"/>
      <c r="J98" s="34"/>
      <c r="K98" s="34"/>
      <c r="L98" s="34"/>
      <c r="M98" s="34"/>
      <c r="N98" s="34"/>
      <c r="O98" s="1"/>
      <c r="P98" s="1"/>
      <c r="Q98" s="1"/>
      <c r="R98" s="1"/>
    </row>
    <row r="99" spans="1:18" ht="15" customHeight="1">
      <c r="A99" s="1"/>
      <c r="B99" s="74" t="s">
        <v>482</v>
      </c>
      <c r="C99" s="79"/>
      <c r="D99" s="1067">
        <v>8.41603811036125E-2</v>
      </c>
      <c r="E99" s="506">
        <v>7.7946230038407116E-2</v>
      </c>
      <c r="F99" s="72">
        <v>7.0999999999999994E-2</v>
      </c>
      <c r="G99" s="72">
        <v>6.6000000000000003E-2</v>
      </c>
      <c r="H99" s="72">
        <v>6.9000000000000006E-2</v>
      </c>
      <c r="I99" s="686"/>
      <c r="J99" s="34"/>
      <c r="K99" s="34"/>
      <c r="L99" s="34"/>
      <c r="M99" s="34"/>
      <c r="N99" s="34"/>
      <c r="O99" s="1"/>
      <c r="P99" s="1"/>
      <c r="Q99" s="1"/>
      <c r="R99" s="1"/>
    </row>
    <row r="100" spans="1:18" ht="15" customHeight="1">
      <c r="A100" s="1"/>
      <c r="B100" s="1079" t="s">
        <v>318</v>
      </c>
      <c r="C100" s="81"/>
      <c r="D100" s="1086">
        <v>8.86410669119337E-2</v>
      </c>
      <c r="E100" s="1056">
        <v>8.6989542560028041E-2</v>
      </c>
      <c r="F100" s="83">
        <v>7.0000000000000007E-2</v>
      </c>
      <c r="G100" s="83">
        <v>7.0999999999999994E-2</v>
      </c>
      <c r="H100" s="83">
        <v>7.2999999999999995E-2</v>
      </c>
      <c r="I100" s="686"/>
      <c r="J100" s="34"/>
      <c r="K100" s="34"/>
      <c r="L100" s="34"/>
      <c r="M100" s="34"/>
      <c r="N100" s="34"/>
      <c r="O100" s="1"/>
      <c r="P100" s="1"/>
      <c r="Q100" s="1"/>
      <c r="R100" s="1"/>
    </row>
    <row r="101" spans="1:18" ht="15.75" customHeight="1">
      <c r="A101" s="1"/>
      <c r="B101" s="1079" t="s">
        <v>316</v>
      </c>
      <c r="C101" s="81"/>
      <c r="D101" s="1086">
        <v>0.104656222802436</v>
      </c>
      <c r="E101" s="1056">
        <v>7.8043230944254832E-2</v>
      </c>
      <c r="F101" s="83">
        <v>0.1</v>
      </c>
      <c r="G101" s="83">
        <v>7.0999999999999994E-2</v>
      </c>
      <c r="H101" s="83">
        <v>0.08</v>
      </c>
      <c r="I101" s="686"/>
      <c r="J101" s="34"/>
      <c r="K101" s="34"/>
      <c r="L101" s="34"/>
      <c r="M101" s="16"/>
      <c r="N101" s="16"/>
      <c r="O101" s="1"/>
      <c r="P101" s="1"/>
      <c r="Q101" s="1"/>
      <c r="R101" s="1"/>
    </row>
    <row r="102" spans="1:18" ht="15" customHeight="1">
      <c r="A102" s="1"/>
      <c r="B102" s="1093" t="s">
        <v>320</v>
      </c>
      <c r="C102" s="1094"/>
      <c r="D102" s="1095">
        <v>1.4251781472683999E-2</v>
      </c>
      <c r="E102" s="1092">
        <v>0</v>
      </c>
      <c r="F102" s="1092">
        <v>0</v>
      </c>
      <c r="G102" s="1092">
        <v>3.6999999999999998E-2</v>
      </c>
      <c r="H102" s="1092">
        <v>0</v>
      </c>
      <c r="I102" s="686"/>
      <c r="J102" s="34"/>
      <c r="K102" s="34"/>
      <c r="L102" s="34"/>
      <c r="M102" s="34"/>
      <c r="N102" s="34"/>
      <c r="O102" s="1"/>
      <c r="P102" s="1"/>
      <c r="Q102" s="1"/>
      <c r="R102" s="1"/>
    </row>
    <row r="103" spans="1:18" ht="15" customHeight="1">
      <c r="A103" s="1"/>
      <c r="B103" s="1079" t="s">
        <v>317</v>
      </c>
      <c r="C103" s="81"/>
      <c r="D103" s="1086">
        <v>1.7543859649122799E-2</v>
      </c>
      <c r="E103" s="1056">
        <v>1.7045454545454544E-2</v>
      </c>
      <c r="F103" s="83">
        <v>0.02</v>
      </c>
      <c r="G103" s="83">
        <v>1.6E-2</v>
      </c>
      <c r="H103" s="1081">
        <v>1.0999999999999999E-2</v>
      </c>
      <c r="I103" s="686"/>
      <c r="J103" s="34"/>
      <c r="K103" s="34"/>
      <c r="L103" s="34"/>
      <c r="M103" s="34"/>
      <c r="N103" s="34"/>
      <c r="O103" s="1"/>
      <c r="P103" s="1"/>
      <c r="Q103" s="1"/>
      <c r="R103" s="1"/>
    </row>
    <row r="104" spans="1:18" ht="15" customHeight="1" thickBot="1">
      <c r="A104" s="1"/>
      <c r="B104" s="1080" t="s">
        <v>410</v>
      </c>
      <c r="C104" s="84"/>
      <c r="D104" s="1068">
        <v>3.3420953811490801E-2</v>
      </c>
      <c r="E104" s="1069">
        <v>3.0794701986754967E-2</v>
      </c>
      <c r="F104" s="77">
        <v>3.5000000000000003E-2</v>
      </c>
      <c r="G104" s="77">
        <v>0.03</v>
      </c>
      <c r="H104" s="77">
        <v>2.7E-2</v>
      </c>
      <c r="I104" s="686"/>
      <c r="J104" s="34"/>
      <c r="K104" s="34"/>
      <c r="L104" s="34"/>
      <c r="M104" s="34"/>
      <c r="N104" s="34"/>
      <c r="O104" s="1"/>
      <c r="P104" s="1"/>
      <c r="Q104" s="1"/>
      <c r="R104" s="1"/>
    </row>
    <row r="105" spans="1:18" ht="15" customHeight="1">
      <c r="A105" s="1"/>
      <c r="B105" s="1679" t="s">
        <v>484</v>
      </c>
      <c r="C105" s="1679"/>
      <c r="D105" s="1679"/>
      <c r="E105" s="1679"/>
      <c r="F105" s="1679"/>
      <c r="G105" s="1679"/>
      <c r="H105" s="1679"/>
      <c r="I105" s="686"/>
      <c r="J105" s="34"/>
      <c r="K105" s="34"/>
      <c r="L105" s="1"/>
      <c r="M105" s="34"/>
      <c r="N105" s="34"/>
      <c r="O105" s="1"/>
      <c r="P105" s="1"/>
      <c r="Q105" s="1"/>
      <c r="R105" s="1"/>
    </row>
    <row r="106" spans="1:18" ht="15" customHeight="1">
      <c r="A106" s="1"/>
      <c r="B106" s="1649" t="s">
        <v>485</v>
      </c>
      <c r="C106" s="1649"/>
      <c r="D106" s="1649"/>
      <c r="E106" s="1649"/>
      <c r="F106" s="1649"/>
      <c r="G106" s="1649"/>
      <c r="H106" s="1649"/>
      <c r="I106" s="494"/>
      <c r="J106" s="494"/>
      <c r="K106" s="494"/>
      <c r="L106" s="1"/>
      <c r="M106" s="34"/>
      <c r="N106" s="34"/>
      <c r="O106" s="1"/>
      <c r="P106" s="1"/>
      <c r="Q106" s="1"/>
      <c r="R106" s="1"/>
    </row>
    <row r="107" spans="1:18" ht="15" customHeight="1">
      <c r="A107" s="1"/>
      <c r="B107" s="1649" t="s">
        <v>486</v>
      </c>
      <c r="C107" s="1649"/>
      <c r="D107" s="1649"/>
      <c r="E107" s="1649"/>
      <c r="F107" s="1649"/>
      <c r="G107" s="1649"/>
      <c r="H107" s="1649"/>
      <c r="I107" s="494"/>
      <c r="J107" s="494"/>
      <c r="K107" s="494"/>
      <c r="L107" s="1"/>
      <c r="M107" s="34"/>
      <c r="N107" s="34"/>
      <c r="O107" s="1"/>
      <c r="P107" s="1"/>
      <c r="Q107" s="1"/>
      <c r="R107" s="1"/>
    </row>
    <row r="108" spans="1:18" ht="15" customHeight="1">
      <c r="A108" s="1"/>
      <c r="B108" s="1649" t="s">
        <v>487</v>
      </c>
      <c r="C108" s="1649"/>
      <c r="D108" s="1649"/>
      <c r="E108" s="1649"/>
      <c r="F108" s="1649"/>
      <c r="G108" s="1649"/>
      <c r="H108" s="1649"/>
      <c r="I108" s="494"/>
      <c r="J108" s="494"/>
      <c r="K108" s="494"/>
      <c r="L108" s="1"/>
      <c r="M108" s="34"/>
      <c r="N108" s="34"/>
      <c r="O108" s="1"/>
      <c r="P108" s="1"/>
      <c r="Q108" s="1"/>
      <c r="R108" s="1"/>
    </row>
    <row r="109" spans="1:18" ht="15" customHeight="1">
      <c r="A109" s="1"/>
      <c r="B109" s="1654" t="s">
        <v>434</v>
      </c>
      <c r="C109" s="1654"/>
      <c r="D109" s="1654"/>
      <c r="E109" s="1654"/>
      <c r="F109" s="1654"/>
      <c r="G109" s="1654"/>
      <c r="H109" s="1654"/>
      <c r="I109" s="18"/>
      <c r="J109" s="18"/>
      <c r="K109" s="59"/>
      <c r="L109" s="18"/>
      <c r="M109" s="34"/>
      <c r="N109" s="34"/>
      <c r="O109" s="1"/>
      <c r="P109" s="1"/>
      <c r="Q109" s="1"/>
      <c r="R109" s="1"/>
    </row>
    <row r="110" spans="1:18" ht="15.75" customHeight="1">
      <c r="A110" s="1"/>
      <c r="B110" s="1648"/>
      <c r="C110" s="1648"/>
      <c r="D110" s="1648"/>
      <c r="E110" s="1648"/>
      <c r="F110" s="1648"/>
      <c r="G110" s="1648"/>
      <c r="H110" s="1648"/>
      <c r="I110" s="16"/>
      <c r="J110" s="16"/>
      <c r="K110" s="16"/>
      <c r="L110" s="16"/>
      <c r="M110" s="16"/>
      <c r="N110" s="16"/>
      <c r="O110" s="1"/>
      <c r="P110" s="1"/>
      <c r="Q110" s="1"/>
      <c r="R110" s="1"/>
    </row>
    <row r="111" spans="1:18" ht="15" customHeight="1">
      <c r="A111" s="1"/>
      <c r="B111" s="1091" t="s">
        <v>488</v>
      </c>
      <c r="C111" s="78"/>
      <c r="D111" s="78"/>
      <c r="E111" s="1048"/>
      <c r="F111" s="1297"/>
      <c r="G111" s="1297"/>
      <c r="H111" s="1297"/>
      <c r="I111" s="540"/>
      <c r="J111" s="34"/>
      <c r="K111" s="34"/>
      <c r="L111" s="34"/>
      <c r="M111" s="34"/>
      <c r="N111" s="34"/>
      <c r="O111" s="1"/>
      <c r="P111" s="1"/>
      <c r="Q111" s="1"/>
      <c r="R111" s="1"/>
    </row>
    <row r="112" spans="1:18" ht="15" customHeight="1">
      <c r="A112" s="1"/>
      <c r="B112" s="1053" t="s">
        <v>489</v>
      </c>
      <c r="C112" s="1054"/>
      <c r="D112" s="1064">
        <v>2025</v>
      </c>
      <c r="E112" s="1066">
        <v>2024</v>
      </c>
      <c r="F112" s="1066">
        <v>2023</v>
      </c>
      <c r="G112" s="1066">
        <v>2022</v>
      </c>
      <c r="H112" s="1066">
        <v>2021</v>
      </c>
      <c r="I112" s="687"/>
      <c r="J112" s="34"/>
      <c r="K112" s="34"/>
      <c r="L112" s="34"/>
      <c r="M112" s="34"/>
      <c r="N112" s="34"/>
      <c r="O112" s="1"/>
      <c r="P112" s="1"/>
      <c r="Q112" s="1"/>
      <c r="R112" s="1"/>
    </row>
    <row r="113" spans="1:18" ht="15" customHeight="1">
      <c r="A113" s="1"/>
      <c r="B113" s="106" t="s">
        <v>490</v>
      </c>
      <c r="C113" s="98"/>
      <c r="D113" s="1298">
        <v>30</v>
      </c>
      <c r="E113" s="764">
        <v>47</v>
      </c>
      <c r="F113" s="99">
        <v>57</v>
      </c>
      <c r="G113" s="99">
        <v>57</v>
      </c>
      <c r="H113" s="99">
        <v>53</v>
      </c>
      <c r="I113" s="688"/>
      <c r="J113" s="1"/>
      <c r="K113" s="1"/>
      <c r="L113" s="1"/>
      <c r="M113" s="1"/>
      <c r="N113" s="1"/>
      <c r="O113" s="1"/>
      <c r="P113" s="1"/>
      <c r="Q113" s="1"/>
      <c r="R113" s="1"/>
    </row>
    <row r="114" spans="1:18" ht="15" customHeight="1">
      <c r="A114" s="1"/>
      <c r="B114" s="80" t="s">
        <v>317</v>
      </c>
      <c r="C114" s="81"/>
      <c r="D114" s="1299">
        <v>1</v>
      </c>
      <c r="E114" s="765" t="s">
        <v>341</v>
      </c>
      <c r="F114" s="100" t="s">
        <v>341</v>
      </c>
      <c r="G114" s="100" t="s">
        <v>341</v>
      </c>
      <c r="H114" s="100" t="s">
        <v>341</v>
      </c>
      <c r="I114" s="687"/>
      <c r="J114" s="1"/>
      <c r="K114" s="1"/>
      <c r="L114" s="1"/>
      <c r="M114" s="1"/>
      <c r="N114" s="1"/>
      <c r="O114" s="1"/>
      <c r="P114" s="1"/>
      <c r="Q114" s="1"/>
      <c r="R114" s="1"/>
    </row>
    <row r="115" spans="1:18" ht="15" customHeight="1">
      <c r="A115" s="1"/>
      <c r="B115" s="1300" t="s">
        <v>491</v>
      </c>
      <c r="C115" s="685"/>
      <c r="D115" s="1299">
        <v>218</v>
      </c>
      <c r="E115" s="765">
        <v>244</v>
      </c>
      <c r="F115" s="1301">
        <v>237</v>
      </c>
      <c r="G115" s="1301">
        <v>315</v>
      </c>
      <c r="H115" s="1301">
        <v>266</v>
      </c>
      <c r="I115" s="687"/>
      <c r="J115" s="1"/>
      <c r="K115" s="1"/>
      <c r="L115" s="1"/>
      <c r="M115" s="1"/>
      <c r="N115" s="1"/>
      <c r="O115" s="1"/>
      <c r="P115" s="1"/>
      <c r="Q115" s="1"/>
      <c r="R115" s="1"/>
    </row>
    <row r="116" spans="1:18" ht="15" customHeight="1">
      <c r="A116" s="1"/>
      <c r="B116" s="1300" t="s">
        <v>492</v>
      </c>
      <c r="C116" s="685"/>
      <c r="D116" s="1298">
        <v>4</v>
      </c>
      <c r="E116" s="764">
        <v>222</v>
      </c>
      <c r="F116" s="1301">
        <v>216</v>
      </c>
      <c r="G116" s="1301">
        <v>164</v>
      </c>
      <c r="H116" s="1301">
        <v>151</v>
      </c>
      <c r="I116" s="687"/>
      <c r="J116" s="1"/>
      <c r="K116" s="1"/>
      <c r="L116" s="1"/>
      <c r="M116" s="1"/>
      <c r="N116" s="1"/>
      <c r="O116" s="1"/>
      <c r="P116" s="1"/>
      <c r="Q116" s="1"/>
      <c r="R116" s="1"/>
    </row>
    <row r="117" spans="1:18" ht="15.75" customHeight="1">
      <c r="A117" s="1"/>
      <c r="B117" s="1302" t="s">
        <v>493</v>
      </c>
      <c r="C117" s="1303"/>
      <c r="D117" s="1304">
        <v>223</v>
      </c>
      <c r="E117" s="765" t="s">
        <v>341</v>
      </c>
      <c r="F117" s="1305" t="s">
        <v>341</v>
      </c>
      <c r="G117" s="1305" t="s">
        <v>341</v>
      </c>
      <c r="H117" s="1305" t="s">
        <v>341</v>
      </c>
      <c r="I117" s="1"/>
      <c r="J117" s="1"/>
      <c r="K117" s="1"/>
      <c r="L117" s="1"/>
      <c r="M117" s="1"/>
      <c r="N117" s="1"/>
      <c r="O117" s="1"/>
      <c r="P117" s="1"/>
      <c r="Q117" s="1"/>
      <c r="R117" s="1"/>
    </row>
    <row r="118" spans="1:18" ht="15.75" customHeight="1" thickBot="1">
      <c r="A118" s="1"/>
      <c r="B118" s="91" t="s">
        <v>410</v>
      </c>
      <c r="C118" s="84"/>
      <c r="D118" s="1306">
        <v>9</v>
      </c>
      <c r="E118" s="766" t="s">
        <v>341</v>
      </c>
      <c r="F118" s="101">
        <v>0</v>
      </c>
      <c r="G118" s="101">
        <v>9</v>
      </c>
      <c r="H118" s="101">
        <v>11</v>
      </c>
      <c r="I118" s="1"/>
      <c r="J118" s="1"/>
      <c r="K118" s="1"/>
      <c r="L118" s="1"/>
      <c r="M118" s="1"/>
      <c r="N118" s="1"/>
      <c r="O118" s="1"/>
      <c r="P118" s="1"/>
      <c r="Q118" s="1"/>
      <c r="R118" s="1"/>
    </row>
    <row r="119" spans="1:18" ht="15" customHeight="1">
      <c r="A119" s="1"/>
      <c r="B119" s="33"/>
      <c r="C119" s="33"/>
      <c r="D119" s="33"/>
      <c r="E119" s="42"/>
      <c r="F119" s="34"/>
      <c r="G119" s="34"/>
      <c r="H119" s="34"/>
      <c r="I119" s="1"/>
      <c r="J119" s="1"/>
      <c r="K119" s="1"/>
      <c r="L119" s="1"/>
      <c r="M119" s="1"/>
      <c r="N119" s="1"/>
      <c r="O119" s="1"/>
      <c r="P119" s="1"/>
      <c r="Q119" s="1"/>
      <c r="R119" s="1"/>
    </row>
    <row r="120" spans="1:18" ht="15" customHeight="1">
      <c r="A120" s="1"/>
      <c r="B120" s="1053" t="s">
        <v>494</v>
      </c>
      <c r="C120" s="1054"/>
      <c r="D120" s="1064">
        <v>2025</v>
      </c>
      <c r="E120" s="1066">
        <v>2024</v>
      </c>
      <c r="F120" s="1066">
        <v>2023</v>
      </c>
      <c r="G120" s="1066">
        <v>2022</v>
      </c>
      <c r="H120" s="1066">
        <v>2021</v>
      </c>
      <c r="I120" s="540"/>
      <c r="J120" s="1"/>
      <c r="K120" s="1"/>
      <c r="L120" s="1"/>
      <c r="M120" s="1"/>
      <c r="N120" s="1"/>
      <c r="O120" s="1"/>
      <c r="P120" s="1"/>
      <c r="Q120" s="1"/>
      <c r="R120" s="1"/>
    </row>
    <row r="121" spans="1:18" ht="15" customHeight="1">
      <c r="A121" s="1"/>
      <c r="B121" s="106" t="s">
        <v>490</v>
      </c>
      <c r="C121" s="81"/>
      <c r="D121" s="1086">
        <v>5.2863436123347998E-3</v>
      </c>
      <c r="E121" s="1056">
        <v>8.3156404812455773E-3</v>
      </c>
      <c r="F121" s="83">
        <v>0.01</v>
      </c>
      <c r="G121" s="83">
        <v>0.01</v>
      </c>
      <c r="H121" s="83">
        <v>1.2E-2</v>
      </c>
      <c r="I121" s="686"/>
      <c r="J121" s="1"/>
      <c r="K121" s="1"/>
      <c r="L121" s="1"/>
      <c r="M121" s="1"/>
      <c r="N121" s="1"/>
      <c r="O121" s="1"/>
      <c r="P121" s="1"/>
      <c r="Q121" s="1"/>
      <c r="R121" s="1"/>
    </row>
    <row r="122" spans="1:18" ht="15" customHeight="1">
      <c r="A122" s="1"/>
      <c r="B122" s="80" t="s">
        <v>317</v>
      </c>
      <c r="C122" s="81"/>
      <c r="D122" s="1086">
        <v>0.2</v>
      </c>
      <c r="E122" s="767" t="s">
        <v>341</v>
      </c>
      <c r="F122" s="85" t="s">
        <v>341</v>
      </c>
      <c r="G122" s="85" t="s">
        <v>341</v>
      </c>
      <c r="H122" s="85" t="s">
        <v>341</v>
      </c>
      <c r="I122" s="168"/>
      <c r="J122" s="1"/>
      <c r="K122" s="1"/>
      <c r="L122" s="1"/>
      <c r="M122" s="1"/>
      <c r="N122" s="1"/>
      <c r="O122" s="1"/>
      <c r="P122" s="1"/>
      <c r="Q122" s="1"/>
      <c r="R122" s="1"/>
    </row>
    <row r="123" spans="1:18" ht="15" customHeight="1">
      <c r="A123" s="1"/>
      <c r="B123" s="1300" t="s">
        <v>491</v>
      </c>
      <c r="C123" s="685"/>
      <c r="D123" s="1086">
        <v>0.34799999999999998</v>
      </c>
      <c r="E123" s="1092">
        <v>0.3536231884057971</v>
      </c>
      <c r="F123" s="1056">
        <v>0.28100000000000003</v>
      </c>
      <c r="G123" s="1056">
        <v>0.26</v>
      </c>
      <c r="H123" s="1056">
        <v>0.25</v>
      </c>
      <c r="I123" s="686"/>
      <c r="J123" s="1"/>
      <c r="K123" s="1"/>
      <c r="L123" s="1"/>
      <c r="M123" s="1"/>
      <c r="N123" s="1"/>
      <c r="O123" s="1"/>
      <c r="P123" s="1"/>
      <c r="Q123" s="1"/>
      <c r="R123" s="1"/>
    </row>
    <row r="124" spans="1:18" ht="15" customHeight="1">
      <c r="A124" s="1"/>
      <c r="B124" s="1300" t="s">
        <v>492</v>
      </c>
      <c r="C124" s="685"/>
      <c r="D124" s="1086">
        <v>2.1141649048625698E-3</v>
      </c>
      <c r="E124" s="1056">
        <v>4.6288573811509588E-2</v>
      </c>
      <c r="F124" s="1056">
        <v>4.8000000000000001E-2</v>
      </c>
      <c r="G124" s="1056">
        <v>0.05</v>
      </c>
      <c r="H124" s="1056">
        <v>4.9000000000000002E-2</v>
      </c>
      <c r="I124" s="686"/>
      <c r="J124" s="1"/>
      <c r="K124" s="1"/>
      <c r="L124" s="1"/>
      <c r="M124" s="1"/>
      <c r="N124" s="1"/>
      <c r="O124" s="1"/>
      <c r="P124" s="1"/>
      <c r="Q124" s="1"/>
      <c r="R124" s="1"/>
    </row>
    <row r="125" spans="1:18" ht="15" customHeight="1">
      <c r="A125" s="1"/>
      <c r="B125" s="1302" t="s">
        <v>493</v>
      </c>
      <c r="C125" s="1303"/>
      <c r="D125" s="1307">
        <v>7.5999999999999998E-2</v>
      </c>
      <c r="E125" s="767" t="s">
        <v>341</v>
      </c>
      <c r="F125" s="767" t="s">
        <v>341</v>
      </c>
      <c r="G125" s="767" t="s">
        <v>341</v>
      </c>
      <c r="H125" s="767" t="s">
        <v>341</v>
      </c>
      <c r="I125" s="686"/>
      <c r="J125" s="1"/>
      <c r="K125" s="1"/>
      <c r="L125" s="1"/>
      <c r="M125" s="1"/>
      <c r="N125" s="1"/>
      <c r="O125" s="1"/>
      <c r="P125" s="1"/>
      <c r="Q125" s="1"/>
      <c r="R125" s="1"/>
    </row>
    <row r="126" spans="1:18" ht="15.75" customHeight="1" thickBot="1">
      <c r="A126" s="1"/>
      <c r="B126" s="91" t="s">
        <v>410</v>
      </c>
      <c r="C126" s="84"/>
      <c r="D126" s="1308">
        <v>1.08564535585042E-2</v>
      </c>
      <c r="E126" s="768" t="s">
        <v>341</v>
      </c>
      <c r="F126" s="347">
        <v>0</v>
      </c>
      <c r="G126" s="77">
        <v>0.28000000000000003</v>
      </c>
      <c r="H126" s="77">
        <v>0.2</v>
      </c>
      <c r="I126" s="1"/>
      <c r="J126" s="1"/>
      <c r="K126" s="1"/>
      <c r="L126" s="1"/>
      <c r="M126" s="1"/>
      <c r="N126" s="1"/>
      <c r="O126" s="1"/>
      <c r="P126" s="1"/>
      <c r="Q126" s="1"/>
      <c r="R126" s="1"/>
    </row>
    <row r="127" spans="1:18" ht="15.75" customHeight="1">
      <c r="A127" s="1"/>
      <c r="B127" s="1648" t="s">
        <v>495</v>
      </c>
      <c r="C127" s="1648"/>
      <c r="D127" s="1648"/>
      <c r="E127" s="1648"/>
      <c r="F127" s="1648"/>
      <c r="G127" s="1648"/>
      <c r="H127" s="1648"/>
      <c r="I127" s="1"/>
      <c r="J127" s="1"/>
      <c r="K127" s="1"/>
      <c r="L127" s="1"/>
      <c r="M127" s="1"/>
      <c r="N127" s="1"/>
      <c r="O127" s="1"/>
      <c r="P127" s="1"/>
      <c r="Q127" s="1"/>
      <c r="R127" s="1"/>
    </row>
    <row r="128" spans="1:18" ht="15.75" customHeight="1">
      <c r="A128" s="1"/>
      <c r="B128" s="1648" t="s">
        <v>496</v>
      </c>
      <c r="C128" s="1648"/>
      <c r="D128" s="1648"/>
      <c r="E128" s="1648"/>
      <c r="F128" s="1648"/>
      <c r="G128" s="1648"/>
      <c r="H128" s="1648"/>
      <c r="I128" s="1"/>
      <c r="J128" s="1"/>
      <c r="K128" s="1"/>
      <c r="L128" s="1"/>
      <c r="M128" s="1"/>
      <c r="N128" s="1"/>
      <c r="O128" s="1"/>
      <c r="P128" s="1"/>
      <c r="Q128" s="1"/>
      <c r="R128" s="1"/>
    </row>
    <row r="129" spans="1:18" ht="15.75" customHeight="1">
      <c r="A129" s="1"/>
      <c r="B129" s="1648" t="s">
        <v>497</v>
      </c>
      <c r="C129" s="1648"/>
      <c r="D129" s="1648"/>
      <c r="E129" s="1648"/>
      <c r="F129" s="1648"/>
      <c r="G129" s="1648"/>
      <c r="H129" s="1648"/>
      <c r="I129" s="1"/>
      <c r="J129" s="1"/>
      <c r="K129" s="1"/>
      <c r="L129" s="1"/>
      <c r="M129" s="1"/>
      <c r="N129" s="1"/>
      <c r="O129" s="1"/>
      <c r="P129" s="1"/>
      <c r="Q129" s="1"/>
      <c r="R129" s="1"/>
    </row>
    <row r="130" spans="1:18" ht="15.75" customHeight="1">
      <c r="A130" s="1"/>
      <c r="B130" s="1648" t="s">
        <v>498</v>
      </c>
      <c r="C130" s="1648"/>
      <c r="D130" s="1648"/>
      <c r="E130" s="1648"/>
      <c r="F130" s="1648"/>
      <c r="G130" s="1648"/>
      <c r="H130" s="1648"/>
      <c r="I130" s="1"/>
      <c r="J130" s="1"/>
      <c r="K130" s="1"/>
      <c r="L130" s="1"/>
      <c r="M130" s="1"/>
      <c r="N130" s="1"/>
      <c r="O130" s="1"/>
      <c r="P130" s="1"/>
      <c r="Q130" s="1"/>
      <c r="R130" s="1"/>
    </row>
    <row r="131" spans="1:18" ht="15.75" customHeight="1">
      <c r="A131" s="1"/>
      <c r="B131" s="1654" t="s">
        <v>434</v>
      </c>
      <c r="C131" s="1654"/>
      <c r="D131" s="1654"/>
      <c r="E131" s="1654"/>
      <c r="F131" s="1654"/>
      <c r="G131" s="1654"/>
      <c r="H131" s="1654"/>
      <c r="I131" s="1"/>
      <c r="J131" s="1"/>
      <c r="K131" s="1"/>
      <c r="L131" s="1"/>
      <c r="M131" s="1"/>
      <c r="N131" s="1"/>
      <c r="O131" s="1"/>
      <c r="P131" s="1"/>
      <c r="Q131" s="1"/>
      <c r="R131" s="1"/>
    </row>
    <row r="132" spans="1:18" ht="15.75" customHeight="1">
      <c r="A132" s="1"/>
      <c r="B132" s="516"/>
      <c r="C132" s="16"/>
      <c r="D132" s="16"/>
      <c r="E132" s="16"/>
      <c r="F132" s="16"/>
      <c r="G132" s="16"/>
      <c r="H132" s="16"/>
      <c r="I132" s="1"/>
      <c r="J132" s="1"/>
      <c r="K132" s="1"/>
      <c r="L132" s="1"/>
      <c r="M132" s="1"/>
      <c r="N132" s="1"/>
      <c r="O132" s="1"/>
      <c r="P132" s="1"/>
      <c r="Q132" s="1"/>
      <c r="R132" s="1"/>
    </row>
    <row r="133" spans="1:18" ht="15" customHeight="1">
      <c r="A133" s="1"/>
      <c r="B133" s="1105" t="s">
        <v>499</v>
      </c>
      <c r="C133" s="1101"/>
      <c r="D133" s="1101"/>
      <c r="E133" s="1102"/>
      <c r="F133" s="1102"/>
      <c r="G133" s="1102"/>
      <c r="H133" s="1103"/>
      <c r="I133" s="1103"/>
      <c r="J133" s="1103"/>
      <c r="K133" s="1103"/>
      <c r="L133" s="1103"/>
      <c r="M133" s="1103"/>
      <c r="N133" s="1103"/>
      <c r="O133" s="1"/>
      <c r="P133" s="1"/>
      <c r="Q133" s="1"/>
      <c r="R133" s="1"/>
    </row>
    <row r="134" spans="1:18" ht="15.75" customHeight="1">
      <c r="A134" s="1"/>
      <c r="B134" s="1049"/>
      <c r="C134" s="1102"/>
      <c r="D134" s="1677" t="s">
        <v>500</v>
      </c>
      <c r="E134" s="1677"/>
      <c r="F134" s="834"/>
      <c r="G134" s="1678" t="s">
        <v>501</v>
      </c>
      <c r="H134" s="1678"/>
      <c r="I134" s="1678"/>
      <c r="J134" s="1678"/>
      <c r="K134" s="1678" t="s">
        <v>414</v>
      </c>
      <c r="L134" s="1678"/>
      <c r="M134" s="1678"/>
      <c r="N134" s="1678"/>
      <c r="O134" s="1678"/>
      <c r="P134" s="1"/>
      <c r="Q134" s="1"/>
      <c r="R134" s="1"/>
    </row>
    <row r="135" spans="1:18" ht="23.25" customHeight="1">
      <c r="A135" s="1"/>
      <c r="B135" s="1053"/>
      <c r="C135" s="1066" t="s">
        <v>386</v>
      </c>
      <c r="D135" s="1066" t="s">
        <v>477</v>
      </c>
      <c r="E135" s="1066" t="s">
        <v>478</v>
      </c>
      <c r="F135" s="1066" t="s">
        <v>479</v>
      </c>
      <c r="G135" s="1066" t="s">
        <v>445</v>
      </c>
      <c r="H135" s="1066" t="s">
        <v>446</v>
      </c>
      <c r="I135" s="1066" t="s">
        <v>447</v>
      </c>
      <c r="J135" s="1066" t="s">
        <v>448</v>
      </c>
      <c r="K135" s="1066" t="s">
        <v>329</v>
      </c>
      <c r="L135" s="1066" t="s">
        <v>331</v>
      </c>
      <c r="M135" s="1066" t="s">
        <v>330</v>
      </c>
      <c r="N135" s="1066" t="s">
        <v>449</v>
      </c>
      <c r="O135" s="1066" t="s">
        <v>333</v>
      </c>
      <c r="P135" s="1"/>
      <c r="Q135" s="1"/>
      <c r="R135" s="1"/>
    </row>
    <row r="136" spans="1:18" ht="15" customHeight="1">
      <c r="A136" s="1"/>
      <c r="B136" s="1100" t="s">
        <v>502</v>
      </c>
      <c r="C136" s="1106">
        <v>0.110920323260979</v>
      </c>
      <c r="D136" s="1106">
        <v>0.41073531886252701</v>
      </c>
      <c r="E136" s="1106">
        <v>0.58640417297661096</v>
      </c>
      <c r="F136" s="1106">
        <v>2.8605081608615102E-3</v>
      </c>
      <c r="G136" s="1106">
        <v>0.45095069830052098</v>
      </c>
      <c r="H136" s="1106">
        <v>0.28891132424701299</v>
      </c>
      <c r="I136" s="1106">
        <v>0.172976611139155</v>
      </c>
      <c r="J136" s="1106">
        <v>8.7161366313309702E-2</v>
      </c>
      <c r="K136" s="1106">
        <v>4.47585394581861E-2</v>
      </c>
      <c r="L136" s="1106">
        <v>0.27561837455830301</v>
      </c>
      <c r="M136" s="1106">
        <v>0.100790846373885</v>
      </c>
      <c r="N136" s="1106">
        <v>0.53710247349823304</v>
      </c>
      <c r="O136" s="1106">
        <v>4.1729766111391502E-2</v>
      </c>
      <c r="P136" s="1"/>
      <c r="Q136" s="1"/>
      <c r="R136" s="1"/>
    </row>
    <row r="137" spans="1:18" ht="15" customHeight="1" thickBot="1">
      <c r="A137" s="1"/>
      <c r="B137" s="1104" t="s">
        <v>503</v>
      </c>
      <c r="C137" s="1107">
        <v>9.5022015420408001E-2</v>
      </c>
      <c r="D137" s="1107">
        <v>0.10345618596115599</v>
      </c>
      <c r="E137" s="1107">
        <v>9.2127949767106698E-2</v>
      </c>
      <c r="F137" s="1107">
        <v>0.12676056338028099</v>
      </c>
      <c r="G137" s="1107">
        <v>9.2757494805580196E-2</v>
      </c>
      <c r="H137" s="1107">
        <v>7.7896426146534095E-2</v>
      </c>
      <c r="I137" s="1107">
        <v>7.6053116462291098E-2</v>
      </c>
      <c r="J137" s="1107">
        <v>0.139384846211552</v>
      </c>
      <c r="K137" s="1107">
        <v>5.8475689881734502E-2</v>
      </c>
      <c r="L137" s="1107">
        <v>0.106026785714285</v>
      </c>
      <c r="M137" s="1107">
        <v>4.9748973071656703E-2</v>
      </c>
      <c r="N137" s="1107">
        <v>0.101966090901854</v>
      </c>
      <c r="O137" s="1107">
        <v>0.14524647887323899</v>
      </c>
      <c r="P137" s="1"/>
      <c r="Q137" s="1"/>
      <c r="R137" s="1"/>
    </row>
    <row r="138" spans="1:18" ht="15" customHeight="1">
      <c r="A138" s="1"/>
      <c r="B138" s="1676" t="s">
        <v>455</v>
      </c>
      <c r="C138" s="1676"/>
      <c r="D138" s="1676"/>
      <c r="E138" s="1676"/>
      <c r="F138" s="1676"/>
      <c r="G138" s="1676"/>
      <c r="H138" s="1676"/>
      <c r="I138" s="1676"/>
      <c r="J138" s="1676"/>
      <c r="K138" s="1676"/>
      <c r="L138" s="1676"/>
      <c r="M138" s="1676"/>
      <c r="N138" s="1676"/>
      <c r="O138" s="1"/>
      <c r="P138" s="1"/>
      <c r="Q138" s="1"/>
      <c r="R138" s="1"/>
    </row>
    <row r="139" spans="1:18" ht="15" customHeight="1">
      <c r="A139" s="1"/>
      <c r="B139" s="1672" t="s">
        <v>485</v>
      </c>
      <c r="C139" s="1672"/>
      <c r="D139" s="1672"/>
      <c r="E139" s="1672"/>
      <c r="F139" s="1672"/>
      <c r="G139" s="1672"/>
      <c r="H139" s="1672"/>
      <c r="I139" s="1672"/>
      <c r="J139" s="1672"/>
      <c r="K139" s="1672"/>
      <c r="L139" s="1672"/>
      <c r="M139" s="1672"/>
      <c r="N139" s="1672"/>
      <c r="O139" s="1"/>
      <c r="P139" s="1"/>
      <c r="Q139" s="1"/>
      <c r="R139" s="1"/>
    </row>
    <row r="140" spans="1:18" ht="15" customHeight="1">
      <c r="A140" s="1"/>
      <c r="B140" s="1672" t="s">
        <v>504</v>
      </c>
      <c r="C140" s="1672"/>
      <c r="D140" s="1672"/>
      <c r="E140" s="1672"/>
      <c r="F140" s="1672"/>
      <c r="G140" s="1672"/>
      <c r="H140" s="1672"/>
      <c r="I140" s="1672"/>
      <c r="J140" s="1672"/>
      <c r="K140" s="1672"/>
      <c r="L140" s="1672"/>
      <c r="M140" s="1672"/>
      <c r="N140" s="1672"/>
      <c r="O140" s="1"/>
      <c r="P140" s="1"/>
      <c r="Q140" s="1"/>
      <c r="R140" s="1"/>
    </row>
    <row r="141" spans="1:18" ht="15" customHeight="1">
      <c r="A141" s="1"/>
      <c r="B141" s="1671" t="s">
        <v>505</v>
      </c>
      <c r="C141" s="1671"/>
      <c r="D141" s="1671"/>
      <c r="E141" s="1671"/>
      <c r="F141" s="1671"/>
      <c r="G141" s="1671"/>
      <c r="H141" s="1671"/>
      <c r="I141" s="1671"/>
      <c r="J141" s="1671"/>
      <c r="K141" s="1671"/>
      <c r="L141" s="1671"/>
      <c r="M141" s="1671"/>
      <c r="N141" s="1671"/>
      <c r="O141" s="1"/>
      <c r="P141" s="1"/>
      <c r="Q141" s="1"/>
      <c r="R141" s="1"/>
    </row>
    <row r="142" spans="1:18" ht="15" customHeight="1">
      <c r="A142" s="1"/>
      <c r="B142" s="1672" t="s">
        <v>506</v>
      </c>
      <c r="C142" s="1672"/>
      <c r="D142" s="1672"/>
      <c r="E142" s="1672"/>
      <c r="F142" s="1672"/>
      <c r="G142" s="1672"/>
      <c r="H142" s="1672"/>
      <c r="I142" s="1672"/>
      <c r="J142" s="1672"/>
      <c r="K142" s="1672"/>
      <c r="L142" s="1672"/>
      <c r="M142" s="1672"/>
      <c r="N142" s="1672"/>
      <c r="O142" s="1"/>
      <c r="P142" s="1"/>
      <c r="Q142" s="1"/>
      <c r="R142" s="1"/>
    </row>
    <row r="143" spans="1:18" ht="15" customHeight="1">
      <c r="A143" s="1"/>
      <c r="B143" s="1672" t="s">
        <v>507</v>
      </c>
      <c r="C143" s="1672"/>
      <c r="D143" s="1672"/>
      <c r="E143" s="1672"/>
      <c r="F143" s="1672"/>
      <c r="G143" s="1672"/>
      <c r="H143" s="1672"/>
      <c r="I143" s="1672"/>
      <c r="J143" s="1672"/>
      <c r="K143" s="1672"/>
      <c r="L143" s="1672"/>
      <c r="M143" s="1672"/>
      <c r="N143" s="1672"/>
      <c r="O143" s="1"/>
      <c r="P143" s="1"/>
      <c r="Q143" s="1"/>
      <c r="R143" s="1"/>
    </row>
    <row r="144" spans="1:18" ht="15" customHeight="1">
      <c r="A144" s="1"/>
      <c r="B144" s="1672" t="s">
        <v>508</v>
      </c>
      <c r="C144" s="1672"/>
      <c r="D144" s="1672"/>
      <c r="E144" s="1672"/>
      <c r="F144" s="1672"/>
      <c r="G144" s="1672"/>
      <c r="H144" s="1672"/>
      <c r="I144" s="1672"/>
      <c r="J144" s="1672"/>
      <c r="K144" s="1672"/>
      <c r="L144" s="1672"/>
      <c r="M144" s="1672"/>
      <c r="N144" s="1672"/>
      <c r="O144" s="1"/>
      <c r="P144" s="1"/>
      <c r="Q144" s="1"/>
      <c r="R144" s="1"/>
    </row>
    <row r="145" spans="1:18" ht="15.75" customHeight="1">
      <c r="A145" s="1"/>
      <c r="B145" s="1671" t="s">
        <v>509</v>
      </c>
      <c r="C145" s="1671"/>
      <c r="D145" s="1671"/>
      <c r="E145" s="1671"/>
      <c r="F145" s="1671"/>
      <c r="G145" s="1671"/>
      <c r="H145" s="1671"/>
      <c r="I145" s="1098"/>
      <c r="J145" s="1098"/>
      <c r="K145" s="1099"/>
      <c r="L145" s="1098"/>
      <c r="M145" s="1098"/>
      <c r="N145" s="1"/>
      <c r="O145" s="1097"/>
      <c r="P145" s="1"/>
      <c r="Q145" s="1"/>
      <c r="R145" s="1"/>
    </row>
    <row r="146" spans="1:18" ht="15.75" customHeight="1">
      <c r="A146" s="1"/>
      <c r="B146" s="1108"/>
      <c r="C146" s="1050"/>
      <c r="D146" s="1050"/>
      <c r="E146" s="1050"/>
      <c r="F146" s="1050"/>
      <c r="G146" s="1050"/>
      <c r="H146" s="1050"/>
      <c r="I146" s="1098"/>
      <c r="J146" s="1098"/>
      <c r="K146" s="1099"/>
      <c r="L146" s="1098"/>
      <c r="M146" s="1098"/>
      <c r="N146" s="1"/>
      <c r="O146" s="1097"/>
      <c r="P146" s="1"/>
      <c r="Q146" s="1"/>
      <c r="R146" s="1"/>
    </row>
    <row r="147" spans="1:18" ht="15" customHeight="1">
      <c r="A147" s="1"/>
      <c r="B147" s="1670" t="s">
        <v>395</v>
      </c>
      <c r="C147" s="1670"/>
      <c r="D147" s="1670"/>
      <c r="E147" s="1670"/>
      <c r="F147" s="1670"/>
      <c r="G147" s="1670"/>
      <c r="H147" s="1670"/>
      <c r="I147" s="1"/>
      <c r="J147" s="1"/>
      <c r="K147" s="1"/>
      <c r="L147" s="1"/>
      <c r="M147" s="1"/>
      <c r="N147" s="1"/>
      <c r="O147" s="1"/>
      <c r="P147" s="1"/>
      <c r="Q147" s="1"/>
      <c r="R147" s="1"/>
    </row>
    <row r="148" spans="1:18" ht="15" customHeight="1">
      <c r="A148" s="1"/>
      <c r="B148" s="934" t="s">
        <v>510</v>
      </c>
      <c r="C148" s="933"/>
      <c r="D148" s="933" t="s">
        <v>511</v>
      </c>
      <c r="E148" s="933" t="s">
        <v>512</v>
      </c>
      <c r="F148" s="928" t="s">
        <v>513</v>
      </c>
      <c r="G148" s="928" t="s">
        <v>514</v>
      </c>
      <c r="H148" s="689"/>
      <c r="I148" s="689"/>
      <c r="J148" s="1"/>
      <c r="K148" s="1"/>
      <c r="L148" s="1"/>
      <c r="M148" s="1"/>
      <c r="N148" s="1"/>
      <c r="O148" s="1"/>
      <c r="P148" s="1"/>
      <c r="Q148" s="1"/>
      <c r="R148" s="1"/>
    </row>
    <row r="149" spans="1:18" ht="15" customHeight="1">
      <c r="A149" s="1"/>
      <c r="B149" s="26" t="s">
        <v>515</v>
      </c>
      <c r="C149" s="64"/>
      <c r="D149" s="1109">
        <v>0.69</v>
      </c>
      <c r="E149" s="502">
        <v>0.69</v>
      </c>
      <c r="F149" s="769">
        <v>0.71</v>
      </c>
      <c r="G149" s="502">
        <v>0.66</v>
      </c>
      <c r="H149" s="690"/>
      <c r="I149" s="690"/>
      <c r="J149" s="1"/>
      <c r="K149" s="1"/>
      <c r="L149" s="1"/>
      <c r="M149" s="1"/>
      <c r="N149" s="1"/>
      <c r="O149" s="1"/>
      <c r="P149" s="1"/>
      <c r="Q149" s="1"/>
      <c r="R149" s="1"/>
    </row>
    <row r="150" spans="1:18" ht="15" customHeight="1">
      <c r="A150" s="1"/>
      <c r="B150" s="66" t="s">
        <v>516</v>
      </c>
      <c r="C150" s="67"/>
      <c r="D150" s="1110">
        <v>74</v>
      </c>
      <c r="E150" s="503">
        <v>74</v>
      </c>
      <c r="F150" s="770">
        <v>74</v>
      </c>
      <c r="G150" s="503">
        <v>73</v>
      </c>
      <c r="H150" s="526"/>
      <c r="I150" s="526"/>
      <c r="J150" s="1"/>
      <c r="K150" s="1"/>
      <c r="L150" s="1"/>
      <c r="M150" s="1"/>
      <c r="N150" s="1"/>
      <c r="O150" s="1"/>
      <c r="P150" s="1"/>
      <c r="Q150" s="1"/>
      <c r="R150" s="1"/>
    </row>
    <row r="151" spans="1:18" ht="15" customHeight="1" thickBot="1">
      <c r="A151" s="1"/>
      <c r="B151" s="1096" t="s">
        <v>517</v>
      </c>
      <c r="C151" s="69"/>
      <c r="D151" s="1111">
        <v>72</v>
      </c>
      <c r="E151" s="504">
        <v>72</v>
      </c>
      <c r="F151" s="504">
        <v>72</v>
      </c>
      <c r="G151" s="504">
        <v>71</v>
      </c>
      <c r="H151" s="526"/>
      <c r="I151" s="526"/>
      <c r="J151" s="1"/>
      <c r="K151" s="1"/>
      <c r="L151" s="1"/>
      <c r="M151" s="1"/>
      <c r="N151" s="1"/>
      <c r="O151" s="1"/>
      <c r="P151" s="1"/>
      <c r="Q151" s="1"/>
      <c r="R151" s="1"/>
    </row>
    <row r="152" spans="1:18" ht="15.75" customHeight="1">
      <c r="A152" s="1"/>
      <c r="B152" s="1666" t="s">
        <v>420</v>
      </c>
      <c r="C152" s="1666"/>
      <c r="D152" s="1666"/>
      <c r="E152" s="1666"/>
      <c r="F152" s="1666"/>
      <c r="G152" s="1666"/>
      <c r="H152" s="29"/>
      <c r="I152" s="1"/>
      <c r="J152" s="1"/>
      <c r="K152" s="1"/>
      <c r="L152" s="1"/>
      <c r="M152" s="1"/>
      <c r="N152" s="1"/>
      <c r="O152" s="1"/>
      <c r="P152" s="1"/>
      <c r="Q152" s="1"/>
      <c r="R152" s="1"/>
    </row>
    <row r="153" spans="1:18" ht="15.75" customHeight="1">
      <c r="A153" s="1"/>
      <c r="B153" s="1664" t="s">
        <v>518</v>
      </c>
      <c r="C153" s="1664"/>
      <c r="D153" s="1664"/>
      <c r="E153" s="1664"/>
      <c r="F153" s="1664"/>
      <c r="G153" s="1664"/>
      <c r="H153" s="29"/>
      <c r="I153" s="1"/>
      <c r="J153" s="1"/>
      <c r="K153" s="1"/>
      <c r="L153" s="1"/>
      <c r="M153" s="1"/>
      <c r="N153" s="1"/>
      <c r="O153" s="1"/>
      <c r="P153" s="1"/>
      <c r="Q153" s="1"/>
      <c r="R153" s="1"/>
    </row>
    <row r="154" spans="1:18" ht="15.75" customHeight="1">
      <c r="A154" s="1"/>
      <c r="B154" s="1664" t="s">
        <v>519</v>
      </c>
      <c r="C154" s="1664"/>
      <c r="D154" s="1664"/>
      <c r="E154" s="1664"/>
      <c r="F154" s="1664"/>
      <c r="G154" s="1664"/>
      <c r="H154" s="29"/>
      <c r="I154" s="1"/>
      <c r="J154" s="1"/>
      <c r="K154" s="1"/>
      <c r="L154" s="1"/>
      <c r="M154" s="1"/>
      <c r="N154" s="1"/>
      <c r="O154" s="1"/>
      <c r="P154" s="1"/>
      <c r="Q154" s="1"/>
      <c r="R154" s="1"/>
    </row>
    <row r="155" spans="1:18" ht="15.75" customHeight="1">
      <c r="A155" s="1"/>
      <c r="B155" s="1664" t="s">
        <v>520</v>
      </c>
      <c r="C155" s="1664"/>
      <c r="D155" s="1664"/>
      <c r="E155" s="1664"/>
      <c r="F155" s="1664"/>
      <c r="G155" s="1664"/>
      <c r="H155" s="29"/>
      <c r="I155" s="1"/>
      <c r="J155" s="1"/>
      <c r="K155" s="1"/>
      <c r="L155" s="1"/>
      <c r="M155" s="1"/>
      <c r="N155" s="1"/>
      <c r="O155" s="1"/>
      <c r="P155" s="1"/>
      <c r="Q155" s="1"/>
      <c r="R155" s="1"/>
    </row>
    <row r="156" spans="1:18" ht="15.75" customHeight="1">
      <c r="A156" s="1"/>
      <c r="B156" s="1664"/>
      <c r="C156" s="1664"/>
      <c r="D156" s="1664"/>
      <c r="E156" s="1664"/>
      <c r="F156" s="1664"/>
      <c r="G156" s="1664"/>
      <c r="H156" s="29"/>
      <c r="I156" s="1"/>
      <c r="J156" s="1"/>
      <c r="K156" s="1"/>
      <c r="L156" s="1"/>
      <c r="M156" s="1"/>
      <c r="N156" s="1"/>
      <c r="O156" s="1"/>
      <c r="P156" s="1"/>
      <c r="Q156" s="1"/>
      <c r="R156" s="1"/>
    </row>
    <row r="157" spans="1:18" ht="15" customHeight="1">
      <c r="A157" s="1"/>
      <c r="B157" s="29"/>
      <c r="C157" s="29"/>
      <c r="D157" s="29"/>
      <c r="E157" s="29"/>
      <c r="F157" s="29"/>
      <c r="G157" s="29"/>
      <c r="H157" s="29"/>
      <c r="I157" s="1"/>
      <c r="J157" s="1"/>
      <c r="K157" s="1"/>
      <c r="L157" s="1"/>
      <c r="M157" s="1"/>
      <c r="N157" s="1"/>
      <c r="O157" s="1"/>
      <c r="P157" s="1"/>
      <c r="Q157" s="1"/>
      <c r="R157" s="1"/>
    </row>
    <row r="158" spans="1:18" ht="15" customHeight="1">
      <c r="A158" s="1"/>
      <c r="B158" s="29"/>
      <c r="C158" s="29"/>
      <c r="D158" s="29"/>
      <c r="E158" s="29"/>
      <c r="F158" s="29"/>
      <c r="G158" s="29"/>
      <c r="H158" s="29"/>
      <c r="I158" s="1"/>
      <c r="J158" s="1"/>
      <c r="K158" s="1"/>
      <c r="L158" s="1"/>
      <c r="M158" s="1"/>
      <c r="N158" s="1"/>
      <c r="O158" s="1"/>
      <c r="P158" s="1"/>
      <c r="Q158" s="1"/>
      <c r="R158" s="1"/>
    </row>
    <row r="159" spans="1:18" ht="15" customHeight="1">
      <c r="A159" s="1"/>
      <c r="B159" s="29"/>
      <c r="C159" s="29"/>
      <c r="D159" s="29"/>
      <c r="E159" s="29"/>
      <c r="F159" s="29"/>
      <c r="G159" s="29"/>
      <c r="H159" s="29"/>
      <c r="I159" s="1"/>
      <c r="J159" s="1"/>
      <c r="K159" s="1"/>
      <c r="L159" s="1"/>
      <c r="M159" s="1"/>
      <c r="N159" s="1"/>
      <c r="O159" s="1"/>
      <c r="P159" s="1"/>
      <c r="Q159" s="1"/>
      <c r="R159" s="1"/>
    </row>
    <row r="160" spans="1:18" ht="15" customHeight="1">
      <c r="A160" s="1"/>
      <c r="B160" s="108"/>
      <c r="C160" s="108"/>
      <c r="D160" s="108"/>
      <c r="E160" s="109"/>
      <c r="F160" s="110"/>
      <c r="G160" s="110"/>
      <c r="H160" s="110"/>
      <c r="I160" s="1"/>
      <c r="J160" s="1"/>
      <c r="K160" s="1"/>
      <c r="L160" s="1"/>
      <c r="M160" s="1"/>
      <c r="N160" s="1"/>
      <c r="O160" s="1"/>
      <c r="P160" s="1"/>
      <c r="Q160" s="1"/>
      <c r="R160" s="1"/>
    </row>
    <row r="332" ht="20.149999999999999" customHeight="1"/>
  </sheetData>
  <sheetProtection algorithmName="SHA-512" hashValue="jGz0jLNpuJCeC3zNbUw7+YFhRZeRrx4LuRjU/gVpLiRCWkBwZQYrpen2+YSx+NBHDvBk8KnOYI3IFgtqq9EF0A==" saltValue="X3zGc6/uauMYD5I7ADs/Gg==" spinCount="100000" sheet="1" objects="1" scenarios="1"/>
  <mergeCells count="62">
    <mergeCell ref="B109:H109"/>
    <mergeCell ref="B129:H129"/>
    <mergeCell ref="B130:H130"/>
    <mergeCell ref="I86:L86"/>
    <mergeCell ref="B105:H105"/>
    <mergeCell ref="B106:H106"/>
    <mergeCell ref="B107:H107"/>
    <mergeCell ref="F86:H86"/>
    <mergeCell ref="B138:N138"/>
    <mergeCell ref="B139:N139"/>
    <mergeCell ref="B140:N140"/>
    <mergeCell ref="D134:E134"/>
    <mergeCell ref="G134:J134"/>
    <mergeCell ref="K134:O134"/>
    <mergeCell ref="B45:H45"/>
    <mergeCell ref="B40:H40"/>
    <mergeCell ref="B41:H41"/>
    <mergeCell ref="B29:H29"/>
    <mergeCell ref="B108:H108"/>
    <mergeCell ref="B42:H42"/>
    <mergeCell ref="B43:H43"/>
    <mergeCell ref="B44:H44"/>
    <mergeCell ref="B66:H66"/>
    <mergeCell ref="B67:H67"/>
    <mergeCell ref="B50:H50"/>
    <mergeCell ref="B51:H51"/>
    <mergeCell ref="B52:H52"/>
    <mergeCell ref="B53:H53"/>
    <mergeCell ref="B54:H54"/>
    <mergeCell ref="E57:I57"/>
    <mergeCell ref="N57:R57"/>
    <mergeCell ref="B156:G156"/>
    <mergeCell ref="B147:H147"/>
    <mergeCell ref="B152:G152"/>
    <mergeCell ref="B153:G153"/>
    <mergeCell ref="B154:G154"/>
    <mergeCell ref="B155:G155"/>
    <mergeCell ref="B145:H145"/>
    <mergeCell ref="B142:N142"/>
    <mergeCell ref="B143:N143"/>
    <mergeCell ref="B144:N144"/>
    <mergeCell ref="B141:N141"/>
    <mergeCell ref="B80:D80"/>
    <mergeCell ref="B81:D81"/>
    <mergeCell ref="B69:H69"/>
    <mergeCell ref="J57:M57"/>
    <mergeCell ref="B1:B3"/>
    <mergeCell ref="B131:H131"/>
    <mergeCell ref="B82:D82"/>
    <mergeCell ref="B83:D83"/>
    <mergeCell ref="B127:H127"/>
    <mergeCell ref="B128:H128"/>
    <mergeCell ref="B110:H110"/>
    <mergeCell ref="B39:H39"/>
    <mergeCell ref="B11:C11"/>
    <mergeCell ref="B21:H21"/>
    <mergeCell ref="B30:H30"/>
    <mergeCell ref="B6:H6"/>
    <mergeCell ref="B7:H7"/>
    <mergeCell ref="B28:H28"/>
    <mergeCell ref="B68:H68"/>
    <mergeCell ref="B65:H65"/>
  </mergeCells>
  <pageMargins left="0.75" right="0.75" top="1" bottom="1" header="0.5" footer="0.5"/>
  <ignoredErrors>
    <ignoredError sqref="G74 E122:H122 H73 F121" numberStoredAsText="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H326"/>
  <sheetViews>
    <sheetView showGridLines="0" showRuler="0" zoomScaleNormal="100" workbookViewId="0">
      <selection activeCell="B13" sqref="B13:D13"/>
    </sheetView>
  </sheetViews>
  <sheetFormatPr defaultColWidth="13.54296875" defaultRowHeight="12.5"/>
  <cols>
    <col min="1" max="1" width="7.453125" customWidth="1"/>
    <col min="2" max="2" width="83.453125" customWidth="1"/>
    <col min="3" max="7" width="17" customWidth="1"/>
  </cols>
  <sheetData>
    <row r="1" spans="1:7" ht="15" customHeight="1">
      <c r="A1" s="1"/>
      <c r="B1" s="1647" t="e" vm="1">
        <v>#VALUE!</v>
      </c>
      <c r="C1" s="1"/>
      <c r="D1" s="1"/>
    </row>
    <row r="2" spans="1:7" ht="15" customHeight="1">
      <c r="A2" s="1"/>
      <c r="B2" s="1647"/>
      <c r="C2" s="468"/>
      <c r="D2" s="1"/>
    </row>
    <row r="3" spans="1:7" ht="15" customHeight="1">
      <c r="A3" s="1"/>
      <c r="B3" s="1647"/>
      <c r="C3" s="1"/>
      <c r="D3" s="1"/>
    </row>
    <row r="4" spans="1:7" ht="15" customHeight="1">
      <c r="A4" s="1"/>
      <c r="B4" s="893" t="s">
        <v>2</v>
      </c>
      <c r="C4" s="1"/>
      <c r="D4" s="1"/>
    </row>
    <row r="5" spans="1:7" ht="15" customHeight="1">
      <c r="A5" s="1"/>
      <c r="B5" s="893"/>
      <c r="C5" s="1"/>
      <c r="D5" s="1"/>
    </row>
    <row r="6" spans="1:7" ht="15" customHeight="1">
      <c r="A6" s="1"/>
      <c r="B6" s="915" t="s">
        <v>521</v>
      </c>
      <c r="C6" s="43"/>
      <c r="D6" s="43"/>
      <c r="E6" s="43"/>
      <c r="F6" s="43"/>
      <c r="G6" s="43"/>
    </row>
    <row r="7" spans="1:7" ht="170.25" customHeight="1">
      <c r="A7" s="1"/>
      <c r="B7" s="1682" t="s">
        <v>522</v>
      </c>
      <c r="C7" s="1682"/>
      <c r="D7" s="1682"/>
      <c r="E7" s="1682"/>
      <c r="F7" s="1682"/>
      <c r="G7" s="1682"/>
    </row>
    <row r="8" spans="1:7" ht="21" customHeight="1">
      <c r="A8" s="1"/>
      <c r="B8" s="915" t="s">
        <v>523</v>
      </c>
      <c r="C8" s="4"/>
      <c r="D8" s="4"/>
      <c r="E8" s="60"/>
      <c r="F8" s="60"/>
      <c r="G8" s="60"/>
    </row>
    <row r="9" spans="1:7" ht="15" customHeight="1">
      <c r="A9" s="23"/>
      <c r="B9" s="919"/>
      <c r="C9" s="918" t="s">
        <v>524</v>
      </c>
      <c r="D9" s="1"/>
      <c r="E9" s="61"/>
      <c r="F9" s="65"/>
      <c r="G9" s="65"/>
    </row>
    <row r="10" spans="1:7" ht="27.65" customHeight="1">
      <c r="A10" s="23"/>
      <c r="B10" s="512" t="s">
        <v>525</v>
      </c>
      <c r="C10" s="512" t="s">
        <v>526</v>
      </c>
      <c r="D10" s="20"/>
      <c r="E10" s="63"/>
      <c r="F10" s="63"/>
      <c r="G10" s="68"/>
    </row>
    <row r="11" spans="1:7" ht="27.65" customHeight="1" thickBot="1">
      <c r="A11" s="23"/>
      <c r="B11" s="513" t="s">
        <v>527</v>
      </c>
      <c r="C11" s="513" t="s">
        <v>528</v>
      </c>
      <c r="D11" s="33"/>
      <c r="E11" s="34"/>
      <c r="F11" s="34"/>
      <c r="G11" s="34"/>
    </row>
    <row r="12" spans="1:7" ht="15" customHeight="1">
      <c r="A12" s="23"/>
      <c r="B12" s="1672" t="s">
        <v>455</v>
      </c>
      <c r="C12" s="1672"/>
      <c r="D12" s="1672"/>
      <c r="E12" s="494"/>
      <c r="F12" s="494"/>
      <c r="G12" s="494"/>
    </row>
    <row r="13" spans="1:7" ht="15" customHeight="1">
      <c r="A13" s="23"/>
      <c r="B13" s="1672" t="s">
        <v>485</v>
      </c>
      <c r="C13" s="1672"/>
      <c r="D13" s="1672"/>
      <c r="E13" s="494"/>
      <c r="F13" s="494"/>
      <c r="G13" s="494"/>
    </row>
    <row r="14" spans="1:7" ht="26.15" customHeight="1">
      <c r="A14" s="1"/>
      <c r="B14" s="1672" t="s">
        <v>529</v>
      </c>
      <c r="C14" s="1672"/>
      <c r="D14" s="1672"/>
      <c r="E14" s="1648"/>
      <c r="F14" s="1648"/>
      <c r="G14" s="1648"/>
    </row>
    <row r="15" spans="1:7" ht="26.15" customHeight="1">
      <c r="A15" s="1"/>
      <c r="B15" s="1672" t="s">
        <v>530</v>
      </c>
      <c r="C15" s="1672"/>
      <c r="D15" s="1672"/>
      <c r="E15" s="494"/>
      <c r="F15" s="494"/>
      <c r="G15" s="494"/>
    </row>
    <row r="16" spans="1:7" ht="15" customHeight="1">
      <c r="A16" s="1"/>
      <c r="B16" s="33"/>
      <c r="C16" s="33"/>
      <c r="D16" s="33"/>
      <c r="E16" s="34"/>
      <c r="F16" s="34"/>
      <c r="G16" s="34"/>
    </row>
    <row r="17" spans="1:7" ht="21" customHeight="1">
      <c r="A17" s="1"/>
      <c r="B17" s="1116" t="s">
        <v>531</v>
      </c>
      <c r="C17" s="1113"/>
      <c r="D17" s="1115"/>
      <c r="E17" s="42"/>
      <c r="F17" s="34"/>
      <c r="G17" s="34"/>
    </row>
    <row r="18" spans="1:7" ht="15" customHeight="1">
      <c r="A18" s="1"/>
      <c r="B18" s="1053" t="s">
        <v>414</v>
      </c>
      <c r="C18" s="1055" t="s">
        <v>532</v>
      </c>
      <c r="D18" s="1115"/>
      <c r="E18" s="42"/>
      <c r="F18" s="34"/>
      <c r="G18" s="34"/>
    </row>
    <row r="19" spans="1:7" ht="15" customHeight="1">
      <c r="A19" s="1"/>
      <c r="B19" s="1112" t="s">
        <v>329</v>
      </c>
      <c r="C19" s="1182">
        <v>0.67</v>
      </c>
      <c r="D19" s="1115"/>
      <c r="E19" s="42"/>
      <c r="F19" s="34"/>
      <c r="G19" s="34"/>
    </row>
    <row r="20" spans="1:7" ht="15" customHeight="1">
      <c r="A20" s="1"/>
      <c r="B20" s="1114" t="s">
        <v>331</v>
      </c>
      <c r="C20" s="1182">
        <v>0.73</v>
      </c>
      <c r="D20" s="1115"/>
      <c r="E20" s="42"/>
      <c r="F20" s="34"/>
      <c r="G20" s="34"/>
    </row>
    <row r="21" spans="1:7" ht="15" customHeight="1">
      <c r="A21" s="1"/>
      <c r="B21" s="1114" t="s">
        <v>330</v>
      </c>
      <c r="C21" s="1182">
        <v>0.73</v>
      </c>
      <c r="D21" s="1115"/>
      <c r="E21" s="42"/>
      <c r="F21" s="34"/>
      <c r="G21" s="34"/>
    </row>
    <row r="22" spans="1:7" ht="15" customHeight="1">
      <c r="A22" s="1"/>
      <c r="B22" s="1114" t="s">
        <v>332</v>
      </c>
      <c r="C22" s="1182">
        <v>0.68</v>
      </c>
      <c r="D22" s="1115"/>
      <c r="E22" s="42"/>
      <c r="F22" s="34"/>
      <c r="G22" s="34"/>
    </row>
    <row r="23" spans="1:7" ht="15" customHeight="1">
      <c r="A23" s="1"/>
      <c r="B23" s="1114" t="s">
        <v>333</v>
      </c>
      <c r="C23" s="1182">
        <v>0.52</v>
      </c>
      <c r="D23" s="1115"/>
      <c r="E23" s="42"/>
      <c r="F23" s="34"/>
      <c r="G23" s="34"/>
    </row>
    <row r="24" spans="1:7" ht="15" customHeight="1">
      <c r="A24" s="1"/>
      <c r="B24" s="1554" t="s">
        <v>386</v>
      </c>
      <c r="C24" s="1555">
        <v>0.7</v>
      </c>
      <c r="D24" s="1115"/>
      <c r="E24" s="42"/>
      <c r="F24" s="34"/>
      <c r="G24" s="34"/>
    </row>
    <row r="25" spans="1:7" ht="15" customHeight="1" thickBot="1">
      <c r="A25" s="1"/>
      <c r="B25" s="1556" t="s">
        <v>533</v>
      </c>
      <c r="C25" s="1173" t="s">
        <v>534</v>
      </c>
      <c r="D25" s="1115"/>
      <c r="E25" s="42"/>
      <c r="F25" s="34"/>
      <c r="G25" s="34"/>
    </row>
    <row r="26" spans="1:7" ht="15" customHeight="1">
      <c r="A26" s="1"/>
      <c r="B26" s="1672" t="s">
        <v>535</v>
      </c>
      <c r="C26" s="1672"/>
      <c r="D26" s="1672"/>
      <c r="E26" s="510"/>
      <c r="F26" s="510"/>
      <c r="G26" s="510"/>
    </row>
    <row r="27" spans="1:7" ht="15" customHeight="1">
      <c r="A27" s="1"/>
      <c r="B27" s="1050" t="s">
        <v>536</v>
      </c>
      <c r="C27" s="510"/>
      <c r="D27" s="510"/>
      <c r="E27" s="510"/>
      <c r="F27" s="510"/>
      <c r="G27" s="510"/>
    </row>
    <row r="28" spans="1:7" ht="15" customHeight="1">
      <c r="A28" s="1"/>
      <c r="B28" s="1050" t="s">
        <v>537</v>
      </c>
      <c r="C28" s="510"/>
      <c r="D28" s="510"/>
      <c r="E28" s="510"/>
      <c r="F28" s="510"/>
      <c r="G28" s="510"/>
    </row>
    <row r="29" spans="1:7" ht="15" customHeight="1">
      <c r="A29" s="1"/>
      <c r="B29" s="1050" t="s">
        <v>538</v>
      </c>
      <c r="C29" s="510"/>
      <c r="D29" s="510"/>
      <c r="E29" s="510"/>
      <c r="F29" s="510"/>
      <c r="G29" s="510"/>
    </row>
    <row r="30" spans="1:7" ht="15" customHeight="1">
      <c r="A30" s="1"/>
      <c r="B30" s="33"/>
      <c r="C30" s="33"/>
      <c r="D30" s="33"/>
      <c r="E30" s="42"/>
      <c r="F30" s="34"/>
      <c r="G30" s="34"/>
    </row>
    <row r="31" spans="1:7" ht="20.65" customHeight="1">
      <c r="A31" s="1"/>
      <c r="B31" s="1113" t="s">
        <v>539</v>
      </c>
      <c r="C31" s="1115"/>
      <c r="D31" s="1115"/>
      <c r="E31" s="1119"/>
      <c r="F31" s="1120"/>
      <c r="G31" s="1120"/>
    </row>
    <row r="32" spans="1:7" ht="15" customHeight="1">
      <c r="A32" s="1"/>
      <c r="B32" s="1053" t="s">
        <v>540</v>
      </c>
      <c r="C32" s="1181" t="s">
        <v>541</v>
      </c>
      <c r="D32" s="1181" t="s">
        <v>542</v>
      </c>
      <c r="E32" s="1181" t="s">
        <v>543</v>
      </c>
      <c r="F32" s="1181" t="s">
        <v>544</v>
      </c>
      <c r="G32" s="1181" t="s">
        <v>545</v>
      </c>
    </row>
    <row r="33" spans="1:8" ht="15" customHeight="1">
      <c r="A33" s="1"/>
      <c r="B33" s="1112" t="s">
        <v>477</v>
      </c>
      <c r="C33" s="1122">
        <v>0.31080639895527262</v>
      </c>
      <c r="D33" s="1121">
        <v>952</v>
      </c>
      <c r="E33" s="1121">
        <v>458</v>
      </c>
      <c r="F33" s="1121">
        <v>494</v>
      </c>
      <c r="G33" s="1122">
        <v>1</v>
      </c>
    </row>
    <row r="34" spans="1:8" ht="15" customHeight="1">
      <c r="A34" s="1"/>
      <c r="B34" s="1112" t="s">
        <v>478</v>
      </c>
      <c r="C34" s="1122">
        <v>0.68821416911524647</v>
      </c>
      <c r="D34" s="1121">
        <v>2108</v>
      </c>
      <c r="E34" s="1121">
        <v>1698</v>
      </c>
      <c r="F34" s="1121">
        <v>410</v>
      </c>
      <c r="G34" s="1122">
        <v>1</v>
      </c>
      <c r="H34" s="834"/>
    </row>
    <row r="35" spans="1:8" ht="15" customHeight="1">
      <c r="A35" s="1"/>
      <c r="B35" s="1117" t="s">
        <v>479</v>
      </c>
      <c r="C35" s="1123">
        <v>9.7943192948090111E-4</v>
      </c>
      <c r="D35" s="1124">
        <v>3</v>
      </c>
      <c r="E35" s="1124">
        <v>2</v>
      </c>
      <c r="F35" s="1124">
        <v>1</v>
      </c>
      <c r="G35" s="1123">
        <v>1</v>
      </c>
      <c r="H35" s="834"/>
    </row>
    <row r="36" spans="1:8" ht="15" customHeight="1" thickBot="1">
      <c r="A36" s="1"/>
      <c r="B36" s="1118" t="s">
        <v>386</v>
      </c>
      <c r="C36" s="1174">
        <v>1</v>
      </c>
      <c r="D36" s="1175">
        <v>3063</v>
      </c>
      <c r="E36" s="1175">
        <v>2158</v>
      </c>
      <c r="F36" s="1175">
        <v>905</v>
      </c>
      <c r="G36" s="1174">
        <v>1</v>
      </c>
      <c r="H36" s="834"/>
    </row>
    <row r="37" spans="1:8" ht="15" customHeight="1">
      <c r="A37" s="1"/>
      <c r="B37" s="1671" t="s">
        <v>546</v>
      </c>
      <c r="C37" s="1671"/>
      <c r="D37" s="1671"/>
      <c r="E37" s="1671"/>
      <c r="F37" s="1671"/>
      <c r="G37" s="1671"/>
      <c r="H37" s="834"/>
    </row>
    <row r="38" spans="1:8" ht="15" customHeight="1">
      <c r="A38" s="1"/>
      <c r="B38" s="1672" t="s">
        <v>485</v>
      </c>
      <c r="C38" s="1672"/>
      <c r="D38" s="1672"/>
      <c r="E38" s="1672"/>
      <c r="F38" s="1672"/>
      <c r="G38" s="862"/>
      <c r="H38" s="834"/>
    </row>
    <row r="39" spans="1:8" ht="15" customHeight="1">
      <c r="A39" s="1"/>
      <c r="B39" s="1672" t="s">
        <v>547</v>
      </c>
      <c r="C39" s="1672"/>
      <c r="D39" s="1672"/>
      <c r="E39" s="1672"/>
      <c r="F39" s="1672"/>
      <c r="G39" s="862"/>
      <c r="H39" s="834"/>
    </row>
    <row r="40" spans="1:8" ht="15" customHeight="1">
      <c r="A40" s="1"/>
      <c r="B40" s="1672" t="s">
        <v>548</v>
      </c>
      <c r="C40" s="1672"/>
      <c r="D40" s="1672"/>
      <c r="E40" s="1672"/>
      <c r="F40" s="1672"/>
      <c r="G40" s="862"/>
      <c r="H40" s="834"/>
    </row>
    <row r="41" spans="1:8" ht="15" customHeight="1">
      <c r="A41" s="1"/>
      <c r="B41" s="1672" t="s">
        <v>458</v>
      </c>
      <c r="C41" s="1672"/>
      <c r="D41" s="1672"/>
      <c r="E41" s="1672"/>
      <c r="F41" s="1672"/>
      <c r="G41" s="1672"/>
      <c r="H41" s="1672"/>
    </row>
    <row r="42" spans="1:8" ht="15" customHeight="1">
      <c r="A42" s="1"/>
      <c r="B42" s="1050"/>
      <c r="C42" s="1050"/>
      <c r="D42" s="1050"/>
      <c r="E42" s="1050"/>
      <c r="F42" s="1050"/>
      <c r="G42" s="1050"/>
      <c r="H42" s="1050"/>
    </row>
    <row r="43" spans="1:8" ht="23.25" customHeight="1">
      <c r="A43" s="1"/>
      <c r="B43" s="1105" t="s">
        <v>549</v>
      </c>
      <c r="C43" s="1101"/>
      <c r="D43" s="1680" t="s">
        <v>550</v>
      </c>
      <c r="E43" s="1680"/>
      <c r="F43" s="862"/>
      <c r="G43" s="34"/>
    </row>
    <row r="44" spans="1:8" ht="27.65" customHeight="1">
      <c r="A44" s="1"/>
      <c r="B44" s="1053" t="s">
        <v>551</v>
      </c>
      <c r="C44" s="1181" t="s">
        <v>552</v>
      </c>
      <c r="D44" s="1181" t="s">
        <v>477</v>
      </c>
      <c r="E44" s="1181" t="s">
        <v>478</v>
      </c>
      <c r="F44" s="1181" t="s">
        <v>479</v>
      </c>
      <c r="G44" s="34"/>
    </row>
    <row r="45" spans="1:8" ht="15" customHeight="1">
      <c r="A45" s="1"/>
      <c r="B45" s="1125" t="s">
        <v>553</v>
      </c>
      <c r="C45" s="1176">
        <v>89.5</v>
      </c>
      <c r="D45" s="1177">
        <v>89.04</v>
      </c>
      <c r="E45" s="1178">
        <v>89.58</v>
      </c>
      <c r="F45" s="1178">
        <v>105.75</v>
      </c>
      <c r="G45" s="1"/>
    </row>
    <row r="46" spans="1:8" ht="15" customHeight="1">
      <c r="A46" s="1"/>
      <c r="B46" s="1126" t="s">
        <v>554</v>
      </c>
      <c r="C46" s="1179">
        <v>27.06</v>
      </c>
      <c r="D46" s="1179">
        <v>20.54</v>
      </c>
      <c r="E46" s="1179">
        <v>33.29</v>
      </c>
      <c r="F46" s="1179">
        <v>32.200000000000003</v>
      </c>
      <c r="G46" s="1"/>
    </row>
    <row r="47" spans="1:8" ht="15" customHeight="1" thickBot="1">
      <c r="A47" s="1"/>
      <c r="B47" s="1127" t="s">
        <v>386</v>
      </c>
      <c r="C47" s="1180">
        <v>75.819999999999993</v>
      </c>
      <c r="D47" s="1180">
        <v>60.65</v>
      </c>
      <c r="E47" s="1180">
        <v>81.09</v>
      </c>
      <c r="F47" s="1180">
        <v>84.87</v>
      </c>
      <c r="G47" s="1"/>
    </row>
    <row r="48" spans="1:8" ht="15" customHeight="1">
      <c r="A48" s="1"/>
      <c r="B48" s="1672" t="s">
        <v>455</v>
      </c>
      <c r="C48" s="1672"/>
      <c r="D48" s="1672"/>
      <c r="E48" s="1672"/>
      <c r="F48" s="1"/>
      <c r="G48" s="1"/>
    </row>
    <row r="49" spans="1:7" ht="15" customHeight="1">
      <c r="A49" s="1"/>
      <c r="B49" s="1672" t="s">
        <v>485</v>
      </c>
      <c r="C49" s="1672"/>
      <c r="D49" s="1672"/>
      <c r="E49" s="1672"/>
      <c r="F49" s="1"/>
      <c r="G49" s="1"/>
    </row>
    <row r="50" spans="1:7" ht="15" customHeight="1">
      <c r="A50" s="1"/>
      <c r="B50" s="1672" t="s">
        <v>555</v>
      </c>
      <c r="C50" s="1672"/>
      <c r="D50" s="1672"/>
      <c r="E50" s="1672"/>
      <c r="F50" s="1"/>
      <c r="G50" s="1"/>
    </row>
    <row r="51" spans="1:7" ht="15" customHeight="1">
      <c r="A51" s="1"/>
      <c r="B51" s="1672" t="s">
        <v>556</v>
      </c>
      <c r="C51" s="1672"/>
      <c r="D51" s="1672"/>
      <c r="E51" s="1672"/>
      <c r="F51" s="1"/>
      <c r="G51" s="1"/>
    </row>
    <row r="52" spans="1:7" ht="15" customHeight="1">
      <c r="A52" s="1"/>
      <c r="B52" s="1671" t="s">
        <v>557</v>
      </c>
      <c r="C52" s="1671"/>
      <c r="D52" s="1671"/>
      <c r="E52" s="1671"/>
      <c r="F52" s="1"/>
      <c r="G52" s="1"/>
    </row>
    <row r="53" spans="1:7" ht="30.65" customHeight="1">
      <c r="A53" s="1"/>
      <c r="B53" s="1681" t="s">
        <v>558</v>
      </c>
      <c r="C53" s="1681"/>
      <c r="D53" s="1681"/>
      <c r="E53" s="1681"/>
      <c r="F53" s="1681"/>
      <c r="G53" s="1"/>
    </row>
    <row r="54" spans="1:7" ht="15" customHeight="1">
      <c r="A54" s="1"/>
      <c r="B54" s="1128"/>
      <c r="C54" s="1128"/>
      <c r="D54" s="1128"/>
      <c r="E54" s="1128"/>
      <c r="F54" s="1128"/>
      <c r="G54" s="1"/>
    </row>
    <row r="326" ht="20.149999999999999" customHeight="1"/>
  </sheetData>
  <sheetProtection algorithmName="SHA-512" hashValue="K3tl6p2Jko0Cck5URuvxREQbbp0+8MIsC2UDToX4WETcBmfeOHv7MvwyxHABvNdX/5GUHr6MHsowT5JQRQ9mPQ==" saltValue="9y1RzmfMIWOCjN3btoiOag==" spinCount="100000" sheet="1" objects="1" scenarios="1"/>
  <mergeCells count="21">
    <mergeCell ref="B40:F40"/>
    <mergeCell ref="B41:F41"/>
    <mergeCell ref="B15:D15"/>
    <mergeCell ref="B26:D26"/>
    <mergeCell ref="B37:G37"/>
    <mergeCell ref="B38:F38"/>
    <mergeCell ref="B39:F39"/>
    <mergeCell ref="G41:H41"/>
    <mergeCell ref="B1:B3"/>
    <mergeCell ref="B7:G7"/>
    <mergeCell ref="E14:G14"/>
    <mergeCell ref="B12:D12"/>
    <mergeCell ref="B13:D13"/>
    <mergeCell ref="B14:D14"/>
    <mergeCell ref="D43:E43"/>
    <mergeCell ref="B53:F53"/>
    <mergeCell ref="B51:E51"/>
    <mergeCell ref="B49:E49"/>
    <mergeCell ref="B50:E50"/>
    <mergeCell ref="B48:E48"/>
    <mergeCell ref="B52:E52"/>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F325"/>
  <sheetViews>
    <sheetView showGridLines="0" showRuler="0" zoomScaleNormal="100" workbookViewId="0">
      <selection activeCell="B91" sqref="B91"/>
    </sheetView>
  </sheetViews>
  <sheetFormatPr defaultColWidth="13.54296875" defaultRowHeight="12.5"/>
  <cols>
    <col min="1" max="1" width="7.453125" customWidth="1"/>
    <col min="2" max="2" width="83.453125" customWidth="1"/>
    <col min="3" max="3" width="27" customWidth="1"/>
    <col min="4" max="4" width="23.54296875" customWidth="1"/>
    <col min="5" max="5" width="21.453125" customWidth="1"/>
  </cols>
  <sheetData>
    <row r="1" spans="1:6" ht="15" customHeight="1">
      <c r="A1" s="1"/>
      <c r="B1" s="1647" t="e" vm="1">
        <v>#VALUE!</v>
      </c>
      <c r="C1" s="1"/>
      <c r="D1" s="1"/>
    </row>
    <row r="2" spans="1:6" ht="15" customHeight="1">
      <c r="A2" s="1"/>
      <c r="B2" s="1647"/>
      <c r="C2" s="468"/>
      <c r="D2" s="1"/>
    </row>
    <row r="3" spans="1:6" ht="15" customHeight="1">
      <c r="A3" s="1"/>
      <c r="B3" s="1647"/>
      <c r="C3" s="1"/>
      <c r="D3" s="1"/>
    </row>
    <row r="4" spans="1:6" ht="15" customHeight="1">
      <c r="A4" s="1"/>
      <c r="B4" s="893" t="s">
        <v>2</v>
      </c>
      <c r="C4" s="1"/>
      <c r="D4" s="1"/>
    </row>
    <row r="5" spans="1:6" ht="15" customHeight="1">
      <c r="A5" s="1"/>
      <c r="B5" s="893"/>
      <c r="C5" s="1"/>
      <c r="D5" s="1"/>
    </row>
    <row r="6" spans="1:6" ht="15" customHeight="1">
      <c r="A6" s="1"/>
      <c r="B6" s="1"/>
      <c r="C6" s="1"/>
    </row>
    <row r="7" spans="1:6" ht="19.399999999999999" customHeight="1">
      <c r="A7" s="1"/>
      <c r="B7" s="915" t="s">
        <v>152</v>
      </c>
      <c r="C7" s="19"/>
    </row>
    <row r="8" spans="1:6" ht="164.25" customHeight="1">
      <c r="A8" s="1"/>
      <c r="B8" s="1685" t="s">
        <v>559</v>
      </c>
      <c r="C8" s="1685"/>
      <c r="D8" s="1685"/>
      <c r="E8" s="1685"/>
    </row>
    <row r="9" spans="1:6" ht="15" customHeight="1">
      <c r="A9" s="1"/>
      <c r="B9" s="17"/>
      <c r="C9" s="17"/>
    </row>
    <row r="10" spans="1:6" ht="15" customHeight="1">
      <c r="A10" s="23"/>
      <c r="B10" s="926" t="s">
        <v>151</v>
      </c>
      <c r="C10" s="933">
        <v>2025</v>
      </c>
      <c r="D10" s="928">
        <v>2024</v>
      </c>
      <c r="E10" s="928">
        <v>2023</v>
      </c>
      <c r="F10" s="928">
        <v>2022</v>
      </c>
    </row>
    <row r="11" spans="1:6" ht="15.75" customHeight="1">
      <c r="A11" s="23"/>
      <c r="B11" s="354" t="s">
        <v>560</v>
      </c>
      <c r="C11" s="1392">
        <v>43</v>
      </c>
      <c r="D11" s="1183">
        <v>28</v>
      </c>
      <c r="E11" s="1184">
        <v>35</v>
      </c>
      <c r="F11" s="1184">
        <v>39</v>
      </c>
    </row>
    <row r="12" spans="1:6" ht="15.75" customHeight="1">
      <c r="A12" s="23"/>
      <c r="B12" s="354" t="s">
        <v>561</v>
      </c>
      <c r="C12" s="1393">
        <v>1701</v>
      </c>
      <c r="D12" s="771">
        <v>2175</v>
      </c>
      <c r="E12" s="1185" t="s">
        <v>562</v>
      </c>
      <c r="F12" s="1185" t="s">
        <v>562</v>
      </c>
    </row>
    <row r="13" spans="1:6" ht="15.75" customHeight="1">
      <c r="A13" s="23"/>
      <c r="B13" s="322" t="s">
        <v>563</v>
      </c>
      <c r="C13" s="1394">
        <v>1843</v>
      </c>
      <c r="D13" s="1186">
        <v>2047</v>
      </c>
      <c r="E13" s="1186">
        <v>2441</v>
      </c>
      <c r="F13" s="1186">
        <v>2407</v>
      </c>
    </row>
    <row r="14" spans="1:6" ht="15.75" customHeight="1" thickBot="1">
      <c r="A14" s="23"/>
      <c r="B14" s="115" t="s">
        <v>564</v>
      </c>
      <c r="C14" s="1395">
        <v>2665</v>
      </c>
      <c r="D14" s="1187">
        <v>2483</v>
      </c>
      <c r="E14" s="1188">
        <v>2134</v>
      </c>
      <c r="F14" s="1188">
        <v>1532</v>
      </c>
    </row>
    <row r="15" spans="1:6">
      <c r="A15" s="23"/>
      <c r="B15" s="1684" t="s">
        <v>565</v>
      </c>
      <c r="C15" s="1684"/>
    </row>
    <row r="16" spans="1:6">
      <c r="A16" s="1"/>
      <c r="B16" s="1686" t="s">
        <v>566</v>
      </c>
      <c r="C16" s="1686"/>
      <c r="D16" s="1686"/>
      <c r="E16" s="1686"/>
    </row>
    <row r="17" spans="1:6" ht="15" customHeight="1">
      <c r="A17" s="1"/>
      <c r="B17" s="1687" t="s">
        <v>567</v>
      </c>
      <c r="C17" s="1687"/>
      <c r="D17" s="1687"/>
      <c r="E17" s="1687"/>
    </row>
    <row r="18" spans="1:6" ht="15" customHeight="1">
      <c r="A18" s="1"/>
      <c r="B18" s="1648" t="s">
        <v>568</v>
      </c>
      <c r="C18" s="1648"/>
      <c r="D18" s="1648"/>
      <c r="E18" s="1648"/>
    </row>
    <row r="19" spans="1:6" ht="15" customHeight="1">
      <c r="A19" s="1"/>
      <c r="B19" s="33"/>
      <c r="C19" s="33"/>
    </row>
    <row r="20" spans="1:6" ht="15" customHeight="1">
      <c r="A20" s="1"/>
      <c r="B20" s="926" t="s">
        <v>400</v>
      </c>
      <c r="C20" s="933">
        <v>2025</v>
      </c>
      <c r="D20" s="928">
        <v>2024</v>
      </c>
      <c r="E20" s="928">
        <v>2023</v>
      </c>
      <c r="F20" s="928">
        <v>2022</v>
      </c>
    </row>
    <row r="21" spans="1:6" ht="15.75" customHeight="1">
      <c r="A21" s="1"/>
      <c r="B21" s="354" t="s">
        <v>569</v>
      </c>
      <c r="C21" s="1392">
        <v>21</v>
      </c>
      <c r="D21" s="1183">
        <v>59</v>
      </c>
      <c r="E21" s="1183">
        <v>24</v>
      </c>
      <c r="F21" s="1183">
        <v>4</v>
      </c>
    </row>
    <row r="22" spans="1:6" ht="15.75" customHeight="1" thickBot="1">
      <c r="A22" s="1"/>
      <c r="B22" s="323" t="s">
        <v>570</v>
      </c>
      <c r="C22" s="1396" t="s">
        <v>562</v>
      </c>
      <c r="D22" s="1189">
        <v>1</v>
      </c>
      <c r="E22" s="1189" t="s">
        <v>562</v>
      </c>
      <c r="F22" s="1189" t="s">
        <v>562</v>
      </c>
    </row>
    <row r="23" spans="1:6" ht="15" customHeight="1">
      <c r="A23" s="1"/>
      <c r="B23" s="1683" t="s">
        <v>571</v>
      </c>
      <c r="C23" s="1683"/>
      <c r="D23" s="1683"/>
      <c r="E23" s="1683"/>
    </row>
    <row r="24" spans="1:6" ht="36.65" customHeight="1">
      <c r="A24" s="1"/>
      <c r="B24" s="1648" t="s">
        <v>572</v>
      </c>
      <c r="C24" s="1648"/>
      <c r="D24" s="1648"/>
      <c r="E24" s="1648"/>
    </row>
    <row r="25" spans="1:6" ht="15" customHeight="1">
      <c r="A25" s="1"/>
      <c r="B25" s="33"/>
      <c r="C25" s="33"/>
    </row>
    <row r="26" spans="1:6" ht="15" customHeight="1">
      <c r="A26" s="1"/>
      <c r="B26" s="926" t="s">
        <v>399</v>
      </c>
      <c r="C26" s="933">
        <v>2025</v>
      </c>
      <c r="D26" s="928">
        <v>2024</v>
      </c>
      <c r="E26" s="928">
        <v>2023</v>
      </c>
      <c r="F26" s="928">
        <v>2022</v>
      </c>
    </row>
    <row r="27" spans="1:6" ht="15.75" customHeight="1">
      <c r="B27" s="354" t="s">
        <v>573</v>
      </c>
      <c r="C27" s="1392">
        <v>174</v>
      </c>
      <c r="D27" s="1183">
        <v>174</v>
      </c>
      <c r="E27" s="1183">
        <v>177</v>
      </c>
      <c r="F27" s="1183">
        <v>209</v>
      </c>
    </row>
    <row r="28" spans="1:6" ht="15.75" customHeight="1" thickBot="1">
      <c r="B28" s="472" t="s">
        <v>574</v>
      </c>
      <c r="C28" s="1397">
        <v>3</v>
      </c>
      <c r="D28" s="1190">
        <v>3</v>
      </c>
      <c r="E28" s="1190" t="s">
        <v>562</v>
      </c>
      <c r="F28" s="1190" t="s">
        <v>562</v>
      </c>
    </row>
    <row r="29" spans="1:6" ht="25.9" customHeight="1">
      <c r="B29" s="1655" t="s">
        <v>575</v>
      </c>
      <c r="C29" s="1655"/>
      <c r="D29" s="1655"/>
      <c r="E29" s="1655"/>
    </row>
    <row r="30" spans="1:6" ht="15" customHeight="1">
      <c r="B30" s="1648" t="s">
        <v>576</v>
      </c>
      <c r="C30" s="1648"/>
      <c r="D30" s="1648"/>
      <c r="E30" s="1648"/>
    </row>
    <row r="31" spans="1:6" ht="15" customHeight="1">
      <c r="B31" s="879"/>
    </row>
    <row r="32" spans="1:6"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325" ht="20.149999999999999" customHeight="1"/>
  </sheetData>
  <sheetProtection algorithmName="SHA-512" hashValue="qZODcbCiC7VrQLwdX9dSyjf77ND2q0KymdZa2q7D635TDp+C4P9S9E/GqSvawKL8091MUMU4SyWW8lo9/TJeMA==" saltValue="kI4Ql/TEcf+kT5twas/XqQ==" spinCount="100000" sheet="1" objects="1" scenarios="1"/>
  <mergeCells count="10">
    <mergeCell ref="B1:B3"/>
    <mergeCell ref="B18:E18"/>
    <mergeCell ref="B8:E8"/>
    <mergeCell ref="B16:E16"/>
    <mergeCell ref="B17:E17"/>
    <mergeCell ref="B23:E23"/>
    <mergeCell ref="B24:E24"/>
    <mergeCell ref="B15:C15"/>
    <mergeCell ref="B29:E29"/>
    <mergeCell ref="B30:E30"/>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7C716B"/>
  </sheetPr>
  <dimension ref="A1:D328"/>
  <sheetViews>
    <sheetView showGridLines="0" showRuler="0" zoomScaleNormal="100" workbookViewId="0">
      <selection activeCell="C23" sqref="C23"/>
    </sheetView>
  </sheetViews>
  <sheetFormatPr defaultColWidth="13.54296875" defaultRowHeight="12.5"/>
  <cols>
    <col min="1" max="1" width="7.453125" customWidth="1"/>
    <col min="2" max="2" width="61.453125" customWidth="1"/>
    <col min="3" max="3" width="27.453125" customWidth="1"/>
  </cols>
  <sheetData>
    <row r="1" spans="1:4" ht="15" customHeight="1">
      <c r="A1" s="1"/>
      <c r="B1" s="1647" t="e" vm="1">
        <v>#VALUE!</v>
      </c>
      <c r="C1" s="1"/>
      <c r="D1" s="1"/>
    </row>
    <row r="2" spans="1:4" ht="15" customHeight="1">
      <c r="A2" s="1"/>
      <c r="B2" s="1647"/>
      <c r="C2" s="468"/>
      <c r="D2" s="1"/>
    </row>
    <row r="3" spans="1:4" ht="15" customHeight="1">
      <c r="A3" s="1"/>
      <c r="B3" s="1647"/>
      <c r="C3" s="1"/>
      <c r="D3" s="1"/>
    </row>
    <row r="4" spans="1:4" ht="15" customHeight="1">
      <c r="A4" s="1"/>
      <c r="B4" s="893" t="s">
        <v>2</v>
      </c>
      <c r="C4" s="1"/>
      <c r="D4" s="1"/>
    </row>
    <row r="5" spans="1:4" ht="15" customHeight="1">
      <c r="A5" s="1"/>
      <c r="B5" s="893"/>
      <c r="C5" s="1"/>
      <c r="D5" s="1"/>
    </row>
    <row r="6" spans="1:4" ht="15" customHeight="1">
      <c r="A6" s="1"/>
      <c r="B6" s="915"/>
      <c r="C6" s="1"/>
    </row>
    <row r="7" spans="1:4" ht="20.149999999999999" customHeight="1">
      <c r="A7" s="1"/>
      <c r="B7" s="983" t="s">
        <v>119</v>
      </c>
      <c r="C7" s="984" t="s">
        <v>120</v>
      </c>
    </row>
    <row r="8" spans="1:4" ht="20.149999999999999" customHeight="1">
      <c r="A8" s="1"/>
      <c r="B8" s="7" t="s">
        <v>154</v>
      </c>
      <c r="C8" s="298" t="s">
        <v>155</v>
      </c>
    </row>
    <row r="9" spans="1:4" ht="20.149999999999999" customHeight="1">
      <c r="A9" s="1"/>
      <c r="B9" s="8" t="s">
        <v>156</v>
      </c>
      <c r="C9" s="298" t="s">
        <v>155</v>
      </c>
    </row>
    <row r="10" spans="1:4" ht="20.149999999999999" customHeight="1">
      <c r="A10" s="1"/>
      <c r="B10" s="8" t="s">
        <v>577</v>
      </c>
      <c r="C10" s="298" t="s">
        <v>155</v>
      </c>
    </row>
    <row r="11" spans="1:4" ht="20.149999999999999" customHeight="1">
      <c r="A11" s="1"/>
      <c r="B11" s="8" t="s">
        <v>578</v>
      </c>
      <c r="C11" s="298" t="s">
        <v>155</v>
      </c>
    </row>
    <row r="12" spans="1:4" ht="20.149999999999999" customHeight="1">
      <c r="A12" s="1"/>
      <c r="B12" s="8" t="s">
        <v>157</v>
      </c>
      <c r="C12" s="298" t="s">
        <v>155</v>
      </c>
    </row>
    <row r="13" spans="1:4" ht="20.149999999999999" customHeight="1">
      <c r="A13" s="1"/>
      <c r="B13" s="8" t="s">
        <v>579</v>
      </c>
      <c r="C13" s="299" t="s">
        <v>159</v>
      </c>
    </row>
    <row r="14" spans="1:4" ht="20.149999999999999" customHeight="1">
      <c r="A14" s="1"/>
      <c r="B14" s="8" t="s">
        <v>158</v>
      </c>
      <c r="C14" s="299" t="s">
        <v>159</v>
      </c>
    </row>
    <row r="15" spans="1:4" ht="20.149999999999999" customHeight="1">
      <c r="A15" s="1"/>
      <c r="B15" s="8" t="s">
        <v>160</v>
      </c>
      <c r="C15" s="299" t="s">
        <v>159</v>
      </c>
    </row>
    <row r="16" spans="1:4" ht="20.149999999999999" customHeight="1">
      <c r="A16" s="1"/>
      <c r="B16" s="535" t="s">
        <v>161</v>
      </c>
      <c r="C16" s="536" t="s">
        <v>159</v>
      </c>
    </row>
    <row r="17" spans="1:3" ht="15" customHeight="1">
      <c r="A17" s="1"/>
      <c r="B17" s="9"/>
      <c r="C17" s="9"/>
    </row>
    <row r="18" spans="1:3" ht="15" customHeight="1">
      <c r="A18" s="1"/>
      <c r="B18" s="1"/>
      <c r="C18" s="1"/>
    </row>
    <row r="19" spans="1:3" ht="15" customHeight="1">
      <c r="A19" s="1"/>
      <c r="B19" s="1"/>
      <c r="C19" s="1"/>
    </row>
    <row r="20" spans="1:3" ht="15" customHeight="1">
      <c r="A20" s="1"/>
      <c r="B20" s="1"/>
      <c r="C20" s="1"/>
    </row>
    <row r="21" spans="1:3" ht="15" customHeight="1">
      <c r="A21" s="1"/>
      <c r="B21" s="1"/>
      <c r="C21" s="1"/>
    </row>
    <row r="22" spans="1:3" ht="15" customHeight="1">
      <c r="A22" s="1"/>
      <c r="B22" s="1"/>
      <c r="C22" s="1"/>
    </row>
    <row r="23" spans="1:3" ht="15" customHeight="1"/>
    <row r="24" spans="1:3" ht="15" customHeight="1"/>
    <row r="25" spans="1:3" ht="15" customHeight="1"/>
    <row r="26" spans="1:3" ht="15" customHeight="1"/>
    <row r="27" spans="1:3" ht="15" customHeight="1"/>
    <row r="28" spans="1:3" ht="15" customHeight="1"/>
    <row r="29" spans="1:3" ht="15" customHeight="1"/>
    <row r="30" spans="1:3" ht="15" customHeight="1"/>
    <row r="31" spans="1:3" ht="15" customHeight="1"/>
    <row r="32" spans="1: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328" ht="20.149999999999999" customHeight="1"/>
  </sheetData>
  <sheetProtection algorithmName="SHA-512" hashValue="Xbq/L7DSt7KiKG60t+3ERr6/oHSWQ+mQQTRKyIyYB4HcX/2VrpuzD5DT0Yk6hmbxYJ/9V5TN7EbB2j1t9l41Ng==" saltValue="fIyV6XV5Xs//sbRR+cg+tA==" spinCount="100000" sheet="1" objects="1" scenarios="1"/>
  <mergeCells count="1">
    <mergeCell ref="B1:B3"/>
  </mergeCells>
  <hyperlinks>
    <hyperlink ref="C8" location="Economic!A1" display="Economic" xr:uid="{C420ACBB-ED43-44C0-B5F1-4EC72306B3B9}"/>
    <hyperlink ref="C14" location="'Communities Performance'!A1" display="Communities performance" xr:uid="{64429DCE-0F49-40E9-8C36-6E2F06B7842E}"/>
    <hyperlink ref="C15:C16" location="'Communities Performance'!A1" display="Communities performance" xr:uid="{6577B377-3013-4BFF-8C3A-D9440290FE7E}"/>
    <hyperlink ref="C13" location="'Communities Performance'!A1" display="Communities performance" xr:uid="{B7C4515B-E8C2-4561-8B05-096DCB0031E0}"/>
  </hyperlink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H329"/>
  <sheetViews>
    <sheetView showGridLines="0" showRuler="0" zoomScaleNormal="100" workbookViewId="0">
      <selection activeCell="C65" sqref="C65:E65"/>
    </sheetView>
  </sheetViews>
  <sheetFormatPr defaultColWidth="13.54296875" defaultRowHeight="12.5"/>
  <cols>
    <col min="1" max="1" width="7.453125" customWidth="1"/>
    <col min="2" max="2" width="70.453125" customWidth="1"/>
    <col min="3" max="7" width="17" customWidth="1"/>
  </cols>
  <sheetData>
    <row r="1" spans="1:8" ht="15" customHeight="1">
      <c r="A1" s="1"/>
      <c r="B1" s="1647" t="e" vm="1">
        <v>#VALUE!</v>
      </c>
      <c r="C1" s="1"/>
      <c r="D1" s="1"/>
    </row>
    <row r="2" spans="1:8" ht="15" customHeight="1">
      <c r="A2" s="1"/>
      <c r="B2" s="1647"/>
      <c r="C2" s="468"/>
      <c r="D2" s="1"/>
    </row>
    <row r="3" spans="1:8" ht="15" customHeight="1">
      <c r="A3" s="1"/>
      <c r="B3" s="1647"/>
      <c r="C3" s="1"/>
      <c r="D3" s="1"/>
    </row>
    <row r="4" spans="1:8" ht="15" customHeight="1">
      <c r="A4" s="1"/>
      <c r="B4" s="893" t="s">
        <v>2</v>
      </c>
      <c r="C4" s="1"/>
      <c r="D4" s="1"/>
    </row>
    <row r="5" spans="1:8" ht="15" customHeight="1">
      <c r="A5" s="1"/>
      <c r="B5" s="1"/>
      <c r="C5" s="1"/>
      <c r="D5" s="1"/>
      <c r="E5" s="1"/>
      <c r="F5" s="1"/>
      <c r="G5" s="1"/>
    </row>
    <row r="6" spans="1:8" ht="19.399999999999999" customHeight="1">
      <c r="A6" s="1"/>
      <c r="B6" s="915" t="s">
        <v>155</v>
      </c>
      <c r="C6" s="19"/>
      <c r="D6" s="19"/>
      <c r="E6" s="19"/>
      <c r="F6" s="19"/>
      <c r="G6" s="19"/>
    </row>
    <row r="7" spans="1:8" ht="112.5" customHeight="1">
      <c r="A7" s="1"/>
      <c r="B7" s="1696" t="s">
        <v>580</v>
      </c>
      <c r="C7" s="1696"/>
      <c r="D7" s="1696"/>
      <c r="E7" s="1696"/>
      <c r="F7" s="1696"/>
      <c r="G7" s="1696"/>
    </row>
    <row r="8" spans="1:8" ht="15" customHeight="1">
      <c r="A8" s="23"/>
      <c r="B8" s="926" t="s">
        <v>581</v>
      </c>
      <c r="C8" s="1627">
        <v>2025</v>
      </c>
      <c r="D8" s="930">
        <v>2024</v>
      </c>
      <c r="E8" s="930">
        <v>2023</v>
      </c>
      <c r="F8" s="930">
        <v>2022</v>
      </c>
      <c r="G8" s="930">
        <v>2021</v>
      </c>
      <c r="H8" s="540"/>
    </row>
    <row r="9" spans="1:8" ht="15.75" customHeight="1">
      <c r="A9" s="23"/>
      <c r="B9" s="74" t="s">
        <v>582</v>
      </c>
      <c r="C9" s="1141">
        <v>57638</v>
      </c>
      <c r="D9" s="771">
        <v>53658</v>
      </c>
      <c r="E9" s="348">
        <v>54041000000</v>
      </c>
      <c r="F9" s="348">
        <v>55554000000</v>
      </c>
      <c r="G9" s="348">
        <v>63495000000</v>
      </c>
      <c r="H9" s="526"/>
    </row>
    <row r="10" spans="1:8" ht="15.75" customHeight="1">
      <c r="A10" s="23"/>
      <c r="B10" s="97" t="s">
        <v>583</v>
      </c>
      <c r="C10" s="1142">
        <v>16832</v>
      </c>
      <c r="D10" s="772">
        <v>15599</v>
      </c>
      <c r="E10" s="116">
        <v>15160000000</v>
      </c>
      <c r="F10" s="107">
        <v>16134</v>
      </c>
      <c r="G10" s="107">
        <v>25345</v>
      </c>
      <c r="H10" s="526"/>
    </row>
    <row r="11" spans="1:8" ht="15.75" customHeight="1">
      <c r="A11" s="23"/>
      <c r="B11" s="80" t="s">
        <v>584</v>
      </c>
      <c r="C11" s="1142">
        <v>10249</v>
      </c>
      <c r="D11" s="772">
        <v>11574</v>
      </c>
      <c r="E11" s="116">
        <v>9953000000</v>
      </c>
      <c r="F11" s="116">
        <v>13048000000</v>
      </c>
      <c r="G11" s="116">
        <v>22597000000</v>
      </c>
      <c r="H11" s="526"/>
    </row>
    <row r="12" spans="1:8" ht="15.75" customHeight="1">
      <c r="A12" s="23"/>
      <c r="B12" s="80" t="s">
        <v>585</v>
      </c>
      <c r="C12" s="1142">
        <v>10868</v>
      </c>
      <c r="D12" s="772">
        <v>10867</v>
      </c>
      <c r="E12" s="116">
        <v>11755000000</v>
      </c>
      <c r="F12" s="116">
        <v>13359000000</v>
      </c>
      <c r="G12" s="116">
        <v>21401000000</v>
      </c>
      <c r="H12" s="526"/>
    </row>
    <row r="13" spans="1:8" ht="15.75" customHeight="1">
      <c r="A13" s="23"/>
      <c r="B13" s="80" t="s">
        <v>586</v>
      </c>
      <c r="C13" s="1143">
        <v>669.2</v>
      </c>
      <c r="D13" s="773">
        <v>669.5</v>
      </c>
      <c r="E13" s="117">
        <v>725</v>
      </c>
      <c r="F13" s="117">
        <v>824.7</v>
      </c>
      <c r="G13" s="117">
        <v>1322.4</v>
      </c>
      <c r="H13" s="370"/>
    </row>
    <row r="14" spans="1:8" ht="15.75" customHeight="1">
      <c r="A14" s="1"/>
      <c r="B14" s="80" t="s">
        <v>587</v>
      </c>
      <c r="C14" s="1142">
        <v>-14362</v>
      </c>
      <c r="D14" s="772">
        <v>-5491</v>
      </c>
      <c r="E14" s="116">
        <v>-4231000000</v>
      </c>
      <c r="F14" s="82">
        <v>-4188</v>
      </c>
      <c r="G14" s="82">
        <v>1576</v>
      </c>
      <c r="H14" s="526"/>
    </row>
    <row r="15" spans="1:8" ht="15.75" customHeight="1">
      <c r="A15" s="1"/>
      <c r="B15" s="539" t="s">
        <v>588</v>
      </c>
      <c r="C15" s="1142">
        <v>-12335</v>
      </c>
      <c r="D15" s="772">
        <v>-9621</v>
      </c>
      <c r="E15" s="116">
        <v>-7086000000</v>
      </c>
      <c r="F15" s="82">
        <v>-6750</v>
      </c>
      <c r="G15" s="82">
        <v>-7384</v>
      </c>
      <c r="H15" s="526"/>
    </row>
    <row r="16" spans="1:8" ht="15.75" customHeight="1">
      <c r="A16" s="1"/>
      <c r="B16" s="80" t="s">
        <v>589</v>
      </c>
      <c r="C16" s="1142">
        <v>-7605</v>
      </c>
      <c r="D16" s="772">
        <v>-7055</v>
      </c>
      <c r="E16" s="116">
        <v>-6636000000</v>
      </c>
      <c r="F16" s="82">
        <v>-6002</v>
      </c>
      <c r="G16" s="82">
        <v>-5513</v>
      </c>
      <c r="H16" s="526"/>
    </row>
    <row r="17" spans="1:8" ht="15.75" customHeight="1">
      <c r="A17" s="1"/>
      <c r="B17" s="539" t="s">
        <v>590</v>
      </c>
      <c r="C17" s="1142">
        <v>-10229</v>
      </c>
      <c r="D17" s="772">
        <v>-8214</v>
      </c>
      <c r="E17" s="116">
        <v>-7881000000</v>
      </c>
      <c r="F17" s="82">
        <v>-9313</v>
      </c>
      <c r="G17" s="82">
        <v>-12789</v>
      </c>
      <c r="H17" s="526"/>
    </row>
    <row r="18" spans="1:8" ht="15.75" customHeight="1">
      <c r="A18" s="1"/>
      <c r="B18" s="80" t="s">
        <v>591</v>
      </c>
      <c r="C18" s="1144" t="s">
        <v>592</v>
      </c>
      <c r="D18" s="1156">
        <v>-8401.2000000000007</v>
      </c>
      <c r="E18" s="630">
        <v>-8524</v>
      </c>
      <c r="F18" s="82">
        <v>-10779</v>
      </c>
      <c r="G18" s="82">
        <v>-13334</v>
      </c>
      <c r="H18" s="526"/>
    </row>
    <row r="19" spans="1:8" ht="15.75" customHeight="1" thickBot="1">
      <c r="A19" s="1"/>
      <c r="B19" s="91" t="s">
        <v>593</v>
      </c>
      <c r="C19" s="1145" t="s">
        <v>592</v>
      </c>
      <c r="D19" s="1157">
        <v>-1821.3</v>
      </c>
      <c r="E19" s="631">
        <v>-1755</v>
      </c>
      <c r="F19" s="92">
        <v>-1622</v>
      </c>
      <c r="G19" s="92">
        <v>-1486</v>
      </c>
      <c r="H19" s="526"/>
    </row>
    <row r="20" spans="1:8" ht="15.75" customHeight="1">
      <c r="A20" s="1"/>
      <c r="B20" s="1648" t="s">
        <v>594</v>
      </c>
      <c r="C20" s="1673"/>
      <c r="D20" s="1673"/>
      <c r="E20" s="1673"/>
      <c r="F20" s="1673"/>
      <c r="G20" s="1673"/>
    </row>
    <row r="21" spans="1:8" ht="15.75" customHeight="1">
      <c r="A21" s="1"/>
      <c r="B21" s="1648" t="s">
        <v>595</v>
      </c>
      <c r="C21" s="1673"/>
      <c r="D21" s="1673"/>
      <c r="E21" s="1673"/>
      <c r="F21" s="1673"/>
      <c r="G21" s="1673"/>
    </row>
    <row r="22" spans="1:8" ht="15" customHeight="1">
      <c r="B22" s="1648" t="s">
        <v>596</v>
      </c>
      <c r="C22" s="1673"/>
      <c r="D22" s="1673"/>
      <c r="E22" s="1673"/>
      <c r="F22" s="1673"/>
      <c r="G22" s="1673"/>
    </row>
    <row r="23" spans="1:8" ht="15" customHeight="1">
      <c r="B23" s="16"/>
      <c r="C23" s="1149"/>
      <c r="D23" s="1149"/>
      <c r="E23" s="1149"/>
      <c r="F23" s="1149"/>
      <c r="G23" s="1149"/>
    </row>
    <row r="24" spans="1:8" ht="15" customHeight="1">
      <c r="A24" s="1"/>
      <c r="B24" s="926"/>
      <c r="C24" s="927">
        <v>2025</v>
      </c>
      <c r="D24" s="930">
        <v>2024</v>
      </c>
      <c r="E24" s="930">
        <v>2023</v>
      </c>
      <c r="F24" s="930">
        <v>2022</v>
      </c>
      <c r="G24" s="930">
        <v>2021</v>
      </c>
      <c r="H24" s="540"/>
    </row>
    <row r="25" spans="1:8" ht="15.75" customHeight="1">
      <c r="A25" s="1"/>
      <c r="B25" s="354" t="s">
        <v>597</v>
      </c>
      <c r="C25" s="1141">
        <v>35259</v>
      </c>
      <c r="D25" s="771">
        <v>34893.869806367904</v>
      </c>
      <c r="E25" s="657">
        <v>33054.825601877397</v>
      </c>
      <c r="F25" s="71">
        <v>35922.996686851846</v>
      </c>
      <c r="G25" s="71">
        <v>46753.842131131292</v>
      </c>
      <c r="H25" s="526"/>
    </row>
    <row r="26" spans="1:8" ht="15.75" customHeight="1" thickBot="1">
      <c r="A26" s="1"/>
      <c r="B26" s="300" t="s">
        <v>598</v>
      </c>
      <c r="C26" s="1147">
        <v>27834</v>
      </c>
      <c r="D26" s="774">
        <v>24027.592792607367</v>
      </c>
      <c r="E26" s="658">
        <v>24154.86840926783</v>
      </c>
      <c r="F26" s="301">
        <v>22376.932098079655</v>
      </c>
      <c r="G26" s="301">
        <v>19820.824290971595</v>
      </c>
      <c r="H26" s="526"/>
    </row>
    <row r="27" spans="1:8" ht="15.75" customHeight="1">
      <c r="A27" s="1"/>
      <c r="B27" s="1697" t="s">
        <v>599</v>
      </c>
      <c r="C27" s="1697"/>
      <c r="D27" s="1697"/>
      <c r="E27" s="1697"/>
      <c r="F27" s="1697"/>
      <c r="G27" s="1697"/>
    </row>
    <row r="28" spans="1:8" ht="15.75" customHeight="1">
      <c r="A28" s="1"/>
      <c r="B28" s="1648" t="s">
        <v>600</v>
      </c>
      <c r="C28" s="1648"/>
      <c r="D28" s="1648"/>
      <c r="E28" s="1648"/>
      <c r="F28" s="1648"/>
      <c r="G28" s="1648"/>
    </row>
    <row r="29" spans="1:8" ht="15.75" customHeight="1">
      <c r="A29" s="1"/>
      <c r="B29" s="16"/>
      <c r="C29" s="16"/>
      <c r="D29" s="16"/>
      <c r="E29" s="16"/>
      <c r="F29" s="16"/>
      <c r="G29" s="16"/>
    </row>
    <row r="30" spans="1:8" ht="15" customHeight="1">
      <c r="A30" s="1"/>
      <c r="B30" s="926"/>
      <c r="C30" s="927">
        <v>2025</v>
      </c>
      <c r="D30" s="930">
        <v>2024</v>
      </c>
      <c r="E30" s="930">
        <v>2023</v>
      </c>
      <c r="F30" s="930">
        <v>2022</v>
      </c>
      <c r="G30" s="930">
        <v>2021</v>
      </c>
      <c r="H30" s="540"/>
    </row>
    <row r="31" spans="1:8" ht="15.75" customHeight="1">
      <c r="A31" s="1"/>
      <c r="B31" s="74" t="s">
        <v>601</v>
      </c>
      <c r="C31" s="538">
        <v>114.3</v>
      </c>
      <c r="D31" s="775">
        <v>95.9</v>
      </c>
      <c r="E31" s="119">
        <v>84</v>
      </c>
      <c r="F31" s="119">
        <v>62.6</v>
      </c>
      <c r="G31" s="119">
        <v>72.099999999999994</v>
      </c>
      <c r="H31" s="370"/>
    </row>
    <row r="32" spans="1:8" ht="15.75" customHeight="1">
      <c r="A32" s="1"/>
      <c r="B32" s="80" t="s">
        <v>602</v>
      </c>
      <c r="C32" s="397">
        <v>34.6</v>
      </c>
      <c r="D32" s="695">
        <v>23.3</v>
      </c>
      <c r="E32" s="117">
        <v>17.600000000000001</v>
      </c>
      <c r="F32" s="117">
        <v>18.2</v>
      </c>
      <c r="G32" s="117">
        <v>19.100000000000001</v>
      </c>
      <c r="H32" s="370"/>
    </row>
    <row r="33" spans="1:8" ht="15.75" customHeight="1" thickBot="1">
      <c r="A33" s="1"/>
      <c r="B33" s="91" t="s">
        <v>603</v>
      </c>
      <c r="C33" s="398">
        <v>222.7</v>
      </c>
      <c r="D33" s="776">
        <v>221.9</v>
      </c>
      <c r="E33" s="120">
        <v>231.9</v>
      </c>
      <c r="F33" s="120">
        <v>299</v>
      </c>
      <c r="G33" s="120">
        <v>222.9</v>
      </c>
      <c r="H33" s="370"/>
    </row>
    <row r="34" spans="1:8" ht="26.15" customHeight="1">
      <c r="A34" s="1"/>
      <c r="B34" s="1679" t="s">
        <v>604</v>
      </c>
      <c r="C34" s="1679"/>
      <c r="D34" s="1679"/>
      <c r="E34" s="1679"/>
      <c r="F34" s="1679"/>
      <c r="G34" s="1679"/>
    </row>
    <row r="35" spans="1:8" ht="26.15" customHeight="1">
      <c r="A35" s="1"/>
      <c r="B35" s="1649" t="s">
        <v>605</v>
      </c>
      <c r="C35" s="1649"/>
      <c r="D35" s="1649"/>
      <c r="E35" s="1649"/>
      <c r="F35" s="1649"/>
      <c r="G35" s="1649"/>
    </row>
    <row r="36" spans="1:8" ht="15" customHeight="1">
      <c r="A36" s="1"/>
      <c r="B36" s="1649" t="s">
        <v>606</v>
      </c>
      <c r="C36" s="1649"/>
      <c r="D36" s="1649"/>
      <c r="E36" s="1649"/>
      <c r="F36" s="1649"/>
      <c r="G36" s="1649"/>
    </row>
    <row r="37" spans="1:8" ht="15" customHeight="1">
      <c r="A37" s="1"/>
      <c r="B37" s="33"/>
      <c r="C37" s="33"/>
      <c r="D37" s="33"/>
      <c r="E37" s="42"/>
      <c r="G37" s="34"/>
      <c r="H37" s="34"/>
    </row>
    <row r="38" spans="1:8" ht="15" customHeight="1">
      <c r="A38" s="1"/>
      <c r="B38" s="943" t="s">
        <v>156</v>
      </c>
      <c r="C38" s="944">
        <v>2025</v>
      </c>
      <c r="D38" s="945">
        <v>2024</v>
      </c>
      <c r="E38" s="945">
        <v>2023</v>
      </c>
      <c r="F38" s="945">
        <v>2022</v>
      </c>
      <c r="G38" s="945">
        <v>2021</v>
      </c>
      <c r="H38" s="540"/>
    </row>
    <row r="39" spans="1:8" ht="15.75" customHeight="1">
      <c r="A39" s="1"/>
      <c r="B39" s="74" t="s">
        <v>332</v>
      </c>
      <c r="C39" s="399">
        <v>0.49199999999999999</v>
      </c>
      <c r="D39" s="777">
        <v>0.46</v>
      </c>
      <c r="E39" s="93">
        <v>0.58699999999999997</v>
      </c>
      <c r="F39" s="93">
        <v>0.69299999999999995</v>
      </c>
      <c r="G39" s="93">
        <v>0.58899999999999997</v>
      </c>
      <c r="H39" s="557"/>
    </row>
    <row r="40" spans="1:8" ht="15.75" customHeight="1">
      <c r="A40" s="1"/>
      <c r="B40" s="80" t="s">
        <v>330</v>
      </c>
      <c r="C40" s="400">
        <v>0.22800000000000001</v>
      </c>
      <c r="D40" s="778">
        <v>0.191</v>
      </c>
      <c r="E40" s="121">
        <v>0.13800000000000001</v>
      </c>
      <c r="F40" s="121">
        <v>6.4000000000000001E-2</v>
      </c>
      <c r="G40" s="121">
        <v>9.9000000000000005E-2</v>
      </c>
      <c r="H40" s="557"/>
    </row>
    <row r="41" spans="1:8" ht="15.75" customHeight="1">
      <c r="A41" s="1"/>
      <c r="B41" s="74" t="s">
        <v>406</v>
      </c>
      <c r="C41" s="399">
        <v>0.13800000000000001</v>
      </c>
      <c r="D41" s="777">
        <v>0.157</v>
      </c>
      <c r="E41" s="93">
        <v>0.17299999999999999</v>
      </c>
      <c r="F41" s="93">
        <v>0.192</v>
      </c>
      <c r="G41" s="93">
        <v>0.21</v>
      </c>
      <c r="H41" s="557"/>
    </row>
    <row r="42" spans="1:8" ht="15.75" customHeight="1">
      <c r="A42" s="1"/>
      <c r="B42" s="80" t="s">
        <v>607</v>
      </c>
      <c r="C42" s="400">
        <v>0.123</v>
      </c>
      <c r="D42" s="778">
        <v>0.184</v>
      </c>
      <c r="E42" s="121">
        <v>9.9000000000000005E-2</v>
      </c>
      <c r="F42" s="121">
        <v>4.9000000000000002E-2</v>
      </c>
      <c r="G42" s="121">
        <v>9.7000000000000003E-2</v>
      </c>
      <c r="H42" s="557"/>
    </row>
    <row r="43" spans="1:8" ht="15.75" customHeight="1" thickBot="1">
      <c r="A43" s="1"/>
      <c r="B43" s="115" t="s">
        <v>608</v>
      </c>
      <c r="C43" s="401">
        <v>0.02</v>
      </c>
      <c r="D43" s="779">
        <v>8.0000000000000002E-3</v>
      </c>
      <c r="E43" s="94">
        <v>3.0000000000000001E-3</v>
      </c>
      <c r="F43" s="94">
        <v>1E-3</v>
      </c>
      <c r="G43" s="94">
        <v>6.0000000000000001E-3</v>
      </c>
      <c r="H43" s="557"/>
    </row>
    <row r="44" spans="1:8" ht="15.75" customHeight="1">
      <c r="A44" s="1"/>
      <c r="B44" s="1648" t="s">
        <v>609</v>
      </c>
      <c r="C44" s="1648"/>
      <c r="D44" s="1648"/>
      <c r="E44" s="1648"/>
      <c r="F44" s="1648"/>
      <c r="G44" s="1648"/>
    </row>
    <row r="45" spans="1:8" ht="15.75" customHeight="1">
      <c r="A45" s="1"/>
      <c r="B45" s="1654" t="s">
        <v>610</v>
      </c>
      <c r="C45" s="1654"/>
      <c r="D45" s="1654"/>
      <c r="E45" s="1654"/>
      <c r="F45" s="1654"/>
      <c r="G45" s="1654"/>
    </row>
    <row r="46" spans="1:8" ht="15" customHeight="1">
      <c r="A46" s="1"/>
      <c r="B46" s="1654" t="s">
        <v>611</v>
      </c>
      <c r="C46" s="1654"/>
      <c r="D46" s="1654"/>
      <c r="E46" s="1654"/>
      <c r="F46" s="1654"/>
      <c r="G46" s="1654"/>
    </row>
    <row r="47" spans="1:8" ht="15" customHeight="1">
      <c r="A47" s="1"/>
      <c r="B47" s="33"/>
      <c r="C47" s="33"/>
      <c r="D47" s="33"/>
      <c r="E47" s="42"/>
      <c r="F47" s="34"/>
      <c r="G47" s="34"/>
    </row>
    <row r="48" spans="1:8" ht="15" customHeight="1">
      <c r="A48" s="1"/>
      <c r="B48" s="943" t="s">
        <v>577</v>
      </c>
      <c r="C48" s="927">
        <v>2025</v>
      </c>
      <c r="D48" s="930">
        <v>2024</v>
      </c>
      <c r="E48" s="945">
        <v>2023</v>
      </c>
      <c r="F48" s="945">
        <v>2022</v>
      </c>
      <c r="G48" s="945">
        <v>2021</v>
      </c>
      <c r="H48" s="540"/>
    </row>
    <row r="49" spans="1:8" ht="15.75" customHeight="1">
      <c r="A49" s="1"/>
      <c r="B49" s="111" t="s">
        <v>612</v>
      </c>
      <c r="C49" s="395">
        <v>0.35099999999999998</v>
      </c>
      <c r="D49" s="780">
        <v>0.45800000000000002</v>
      </c>
      <c r="E49" s="76">
        <v>0.36699999999999999</v>
      </c>
      <c r="F49" s="76">
        <v>0.32300000000000001</v>
      </c>
      <c r="G49" s="76">
        <v>0.38200000000000001</v>
      </c>
      <c r="H49" s="686"/>
    </row>
    <row r="50" spans="1:8" ht="15.75" customHeight="1">
      <c r="A50" s="1"/>
      <c r="B50" s="539" t="s">
        <v>613</v>
      </c>
      <c r="C50" s="395">
        <v>0.14699999999999999</v>
      </c>
      <c r="D50" s="780">
        <v>0.11700000000000001</v>
      </c>
      <c r="E50" s="83">
        <v>0.11700000000000001</v>
      </c>
      <c r="F50" s="83">
        <v>0.14699999999999999</v>
      </c>
      <c r="G50" s="83">
        <v>0.20899999999999999</v>
      </c>
      <c r="H50" s="686"/>
    </row>
    <row r="51" spans="1:8" ht="15.75" customHeight="1">
      <c r="A51" s="1"/>
      <c r="B51" s="80" t="s">
        <v>614</v>
      </c>
      <c r="C51" s="395">
        <v>0.10299999999999999</v>
      </c>
      <c r="D51" s="780">
        <v>7.0999999999999994E-2</v>
      </c>
      <c r="E51" s="83">
        <v>0.14099999999999999</v>
      </c>
      <c r="F51" s="83">
        <v>9.0999999999999998E-2</v>
      </c>
      <c r="G51" s="83">
        <v>0.03</v>
      </c>
      <c r="H51" s="686"/>
    </row>
    <row r="52" spans="1:8" ht="15.75" customHeight="1">
      <c r="A52" s="1"/>
      <c r="B52" s="80" t="s">
        <v>615</v>
      </c>
      <c r="C52" s="395">
        <v>0.10199999999999999</v>
      </c>
      <c r="D52" s="780">
        <v>6.4000000000000001E-2</v>
      </c>
      <c r="E52" s="83">
        <v>6.3E-2</v>
      </c>
      <c r="F52" s="83">
        <v>8.5000000000000006E-2</v>
      </c>
      <c r="G52" s="83">
        <v>4.4999999999999998E-2</v>
      </c>
      <c r="H52" s="686"/>
    </row>
    <row r="53" spans="1:8" ht="15.75" customHeight="1">
      <c r="A53" s="1"/>
      <c r="B53" s="80" t="s">
        <v>616</v>
      </c>
      <c r="C53" s="395">
        <v>9.9000000000000005E-2</v>
      </c>
      <c r="D53" s="780">
        <v>0.113</v>
      </c>
      <c r="E53" s="83">
        <v>7.5999999999999998E-2</v>
      </c>
      <c r="F53" s="83">
        <v>0.157</v>
      </c>
      <c r="G53" s="83">
        <v>0.114</v>
      </c>
      <c r="H53" s="686"/>
    </row>
    <row r="54" spans="1:8" ht="15.75" customHeight="1">
      <c r="A54" s="1"/>
      <c r="B54" s="80" t="s">
        <v>617</v>
      </c>
      <c r="C54" s="395">
        <v>6.6000000000000003E-2</v>
      </c>
      <c r="D54" s="780">
        <v>6.2E-2</v>
      </c>
      <c r="E54" s="83">
        <v>3.3000000000000002E-2</v>
      </c>
      <c r="F54" s="83">
        <v>2.9000000000000001E-2</v>
      </c>
      <c r="G54" s="83">
        <v>4.9000000000000002E-2</v>
      </c>
      <c r="H54" s="686"/>
    </row>
    <row r="55" spans="1:8" ht="15.75" customHeight="1">
      <c r="A55" s="1"/>
      <c r="B55" s="80" t="s">
        <v>618</v>
      </c>
      <c r="C55" s="395">
        <v>5.8000000000000003E-2</v>
      </c>
      <c r="D55" s="780">
        <v>3.5999999999999997E-2</v>
      </c>
      <c r="E55" s="83">
        <v>7.0999999999999994E-2</v>
      </c>
      <c r="F55" s="83">
        <v>9.1999999999999998E-2</v>
      </c>
      <c r="G55" s="83">
        <v>5.0999999999999997E-2</v>
      </c>
      <c r="H55" s="686"/>
    </row>
    <row r="56" spans="1:8">
      <c r="B56" s="80" t="s">
        <v>619</v>
      </c>
      <c r="C56" s="395">
        <v>3.5000000000000003E-2</v>
      </c>
      <c r="D56" s="780">
        <v>5.2999999999999999E-2</v>
      </c>
      <c r="E56" s="83">
        <v>6.3E-2</v>
      </c>
      <c r="F56" s="83">
        <v>4.4999999999999998E-2</v>
      </c>
      <c r="G56" s="83">
        <v>6.3E-2</v>
      </c>
    </row>
    <row r="57" spans="1:8" ht="15.75" customHeight="1">
      <c r="A57" s="1"/>
      <c r="B57" s="80" t="s">
        <v>620</v>
      </c>
      <c r="C57" s="395">
        <v>3.1E-2</v>
      </c>
      <c r="D57" s="780">
        <v>0.02</v>
      </c>
      <c r="E57" s="83">
        <v>4.3999999999999997E-2</v>
      </c>
      <c r="F57" s="83">
        <v>2.1999999999999999E-2</v>
      </c>
      <c r="G57" s="83">
        <v>5.1999999999999998E-2</v>
      </c>
      <c r="H57" s="686"/>
    </row>
    <row r="58" spans="1:8" ht="15.75" customHeight="1" thickBot="1">
      <c r="A58" s="1"/>
      <c r="B58" s="74" t="s">
        <v>621</v>
      </c>
      <c r="C58" s="395">
        <v>8.0000000000000002E-3</v>
      </c>
      <c r="D58" s="780">
        <v>6.0000000000000001E-3</v>
      </c>
      <c r="E58" s="72">
        <v>2.5000000000000001E-2</v>
      </c>
      <c r="F58" s="76">
        <v>8.9999999999999993E-3</v>
      </c>
      <c r="G58" s="72">
        <v>6.0000000000000001E-3</v>
      </c>
      <c r="H58" s="686"/>
    </row>
    <row r="59" spans="1:8" ht="30" customHeight="1">
      <c r="A59" s="1"/>
      <c r="B59" s="1684" t="s">
        <v>622</v>
      </c>
      <c r="C59" s="1684"/>
      <c r="D59" s="1684"/>
      <c r="E59" s="1684"/>
      <c r="F59" s="1684"/>
      <c r="G59" s="1684"/>
    </row>
    <row r="60" spans="1:8" ht="15" customHeight="1"/>
    <row r="61" spans="1:8" ht="15" customHeight="1">
      <c r="B61" s="1694" t="s">
        <v>623</v>
      </c>
      <c r="C61" s="1694"/>
      <c r="D61" s="1694"/>
      <c r="E61" s="1694"/>
      <c r="F61" s="944">
        <v>2025</v>
      </c>
    </row>
    <row r="62" spans="1:8" ht="15" customHeight="1">
      <c r="B62" s="1688" t="s">
        <v>624</v>
      </c>
      <c r="C62" s="1692" t="s">
        <v>625</v>
      </c>
      <c r="D62" s="1692"/>
      <c r="E62" s="1692"/>
      <c r="F62" s="395">
        <v>0.23400000000000001</v>
      </c>
    </row>
    <row r="63" spans="1:8" ht="15" customHeight="1">
      <c r="B63" s="1688"/>
      <c r="C63" s="1691" t="s">
        <v>626</v>
      </c>
      <c r="D63" s="1691"/>
      <c r="E63" s="1691"/>
      <c r="F63" s="395">
        <v>0.20699999999999999</v>
      </c>
    </row>
    <row r="64" spans="1:8" ht="15" customHeight="1">
      <c r="B64" s="1688"/>
      <c r="C64" s="1691" t="s">
        <v>627</v>
      </c>
      <c r="D64" s="1691"/>
      <c r="E64" s="1691"/>
      <c r="F64" s="395">
        <v>0.14199999999999999</v>
      </c>
    </row>
    <row r="65" spans="1:8" ht="24" customHeight="1">
      <c r="B65" s="1689" t="s">
        <v>628</v>
      </c>
      <c r="C65" s="1691" t="s">
        <v>629</v>
      </c>
      <c r="D65" s="1691"/>
      <c r="E65" s="1691"/>
      <c r="F65" s="395">
        <v>0.13400000000000001</v>
      </c>
    </row>
    <row r="66" spans="1:8" ht="27" customHeight="1">
      <c r="B66" s="1688"/>
      <c r="C66" s="1691" t="s">
        <v>630</v>
      </c>
      <c r="D66" s="1691"/>
      <c r="E66" s="1691"/>
      <c r="F66" s="395">
        <v>0.106</v>
      </c>
    </row>
    <row r="67" spans="1:8" ht="15" customHeight="1">
      <c r="B67" s="1695"/>
      <c r="C67" s="1691" t="s">
        <v>631</v>
      </c>
      <c r="D67" s="1691"/>
      <c r="E67" s="1691"/>
      <c r="F67" s="395">
        <v>0.02</v>
      </c>
    </row>
    <row r="68" spans="1:8" ht="15" customHeight="1">
      <c r="B68" s="1688" t="s">
        <v>398</v>
      </c>
      <c r="C68" s="1691" t="s">
        <v>632</v>
      </c>
      <c r="D68" s="1691"/>
      <c r="E68" s="1691"/>
      <c r="F68" s="395">
        <v>7.3999999999999996E-2</v>
      </c>
    </row>
    <row r="69" spans="1:8" ht="15" customHeight="1">
      <c r="B69" s="1688"/>
      <c r="C69" s="1691" t="s">
        <v>633</v>
      </c>
      <c r="D69" s="1691"/>
      <c r="E69" s="1691"/>
      <c r="F69" s="395">
        <v>8.9999999999999993E-3</v>
      </c>
    </row>
    <row r="70" spans="1:8" ht="15" customHeight="1">
      <c r="B70" s="1689" t="s">
        <v>634</v>
      </c>
      <c r="C70" s="1691" t="s">
        <v>635</v>
      </c>
      <c r="D70" s="1691"/>
      <c r="E70" s="1691"/>
      <c r="F70" s="1269">
        <v>4.2999999999999997E-2</v>
      </c>
    </row>
    <row r="71" spans="1:8" ht="13" thickBot="1">
      <c r="B71" s="1690"/>
      <c r="C71" s="1693" t="s">
        <v>636</v>
      </c>
      <c r="D71" s="1693"/>
      <c r="E71" s="1693"/>
      <c r="F71" s="1270">
        <v>0.03</v>
      </c>
    </row>
    <row r="72" spans="1:8" ht="38.25" customHeight="1">
      <c r="B72" s="1648" t="s">
        <v>637</v>
      </c>
      <c r="C72" s="1648"/>
      <c r="D72" s="1648"/>
      <c r="E72" s="1648"/>
      <c r="F72" s="494"/>
      <c r="G72" s="494"/>
    </row>
    <row r="73" spans="1:8" ht="15" customHeight="1">
      <c r="A73" s="1"/>
      <c r="B73" s="33"/>
      <c r="C73" s="33"/>
      <c r="D73" s="33"/>
      <c r="E73" s="42"/>
      <c r="F73" s="34"/>
      <c r="G73" s="34"/>
    </row>
    <row r="74" spans="1:8" ht="15" customHeight="1">
      <c r="A74" s="1"/>
      <c r="B74" s="943" t="s">
        <v>157</v>
      </c>
      <c r="C74" s="944">
        <v>2025</v>
      </c>
      <c r="D74" s="945">
        <v>2024</v>
      </c>
      <c r="E74" s="930">
        <v>2023</v>
      </c>
      <c r="F74" s="930">
        <v>2022</v>
      </c>
      <c r="G74" s="930">
        <v>2021</v>
      </c>
      <c r="H74" s="689"/>
    </row>
    <row r="75" spans="1:8" ht="15.75" customHeight="1">
      <c r="A75" s="1"/>
      <c r="B75" s="74" t="s">
        <v>638</v>
      </c>
      <c r="C75" s="1271">
        <v>0.44</v>
      </c>
      <c r="D75" s="112">
        <v>0.39</v>
      </c>
      <c r="E75" s="112">
        <v>0.42</v>
      </c>
      <c r="F75" s="112">
        <v>0.38</v>
      </c>
      <c r="G75" s="112">
        <v>0.3</v>
      </c>
      <c r="H75" s="690"/>
    </row>
    <row r="76" spans="1:8" ht="15.75" customHeight="1">
      <c r="A76" s="1"/>
      <c r="B76" s="80" t="s">
        <v>639</v>
      </c>
      <c r="C76" s="1148">
        <v>0.15</v>
      </c>
      <c r="D76" s="781">
        <v>0.22</v>
      </c>
      <c r="E76" s="113">
        <v>0.19</v>
      </c>
      <c r="F76" s="113">
        <v>0.14000000000000001</v>
      </c>
      <c r="G76" s="113">
        <v>0.19</v>
      </c>
      <c r="H76" s="690"/>
    </row>
    <row r="77" spans="1:8" ht="15.75" customHeight="1">
      <c r="A77" s="1"/>
      <c r="B77" s="80" t="s">
        <v>640</v>
      </c>
      <c r="C77" s="1148">
        <v>0.16</v>
      </c>
      <c r="D77" s="781">
        <v>0.14000000000000001</v>
      </c>
      <c r="E77" s="113">
        <v>0.14000000000000001</v>
      </c>
      <c r="F77" s="113">
        <v>0.16</v>
      </c>
      <c r="G77" s="113">
        <v>0.19</v>
      </c>
      <c r="H77" s="690"/>
    </row>
    <row r="78" spans="1:8" ht="15.75" customHeight="1">
      <c r="A78" s="1"/>
      <c r="B78" s="80" t="s">
        <v>641</v>
      </c>
      <c r="C78" s="1148">
        <v>0.12</v>
      </c>
      <c r="D78" s="781">
        <v>0.12</v>
      </c>
      <c r="E78" s="113">
        <v>0.11</v>
      </c>
      <c r="F78" s="113">
        <v>0.1</v>
      </c>
      <c r="G78" s="113">
        <v>0.08</v>
      </c>
      <c r="H78" s="690"/>
    </row>
    <row r="79" spans="1:8" ht="15.75" customHeight="1">
      <c r="A79" s="1"/>
      <c r="B79" s="80" t="s">
        <v>642</v>
      </c>
      <c r="C79" s="1148">
        <v>0.12</v>
      </c>
      <c r="D79" s="781">
        <v>0.12</v>
      </c>
      <c r="E79" s="113">
        <v>0.13</v>
      </c>
      <c r="F79" s="113">
        <v>0.21</v>
      </c>
      <c r="G79" s="113">
        <v>0.23</v>
      </c>
      <c r="H79" s="690"/>
    </row>
    <row r="80" spans="1:8" ht="15.75" customHeight="1" thickBot="1">
      <c r="A80" s="1"/>
      <c r="B80" s="91" t="s">
        <v>643</v>
      </c>
      <c r="C80" s="1148">
        <v>0.01</v>
      </c>
      <c r="D80" s="781">
        <v>0.01</v>
      </c>
      <c r="E80" s="122">
        <v>0.01</v>
      </c>
      <c r="F80" s="122">
        <v>0.01</v>
      </c>
      <c r="G80" s="122">
        <v>0.01</v>
      </c>
      <c r="H80" s="690"/>
    </row>
    <row r="81" spans="1:7" ht="15.75" customHeight="1">
      <c r="A81" s="1"/>
      <c r="B81" s="51" t="s">
        <v>644</v>
      </c>
      <c r="C81" s="28"/>
      <c r="D81" s="28"/>
      <c r="E81" s="28"/>
      <c r="F81" s="28"/>
      <c r="G81" s="39"/>
    </row>
    <row r="82" spans="1:7" ht="15.75" customHeight="1">
      <c r="A82" s="1"/>
      <c r="B82" s="16"/>
      <c r="C82" s="29"/>
      <c r="D82" s="29"/>
      <c r="E82" s="29"/>
      <c r="F82" s="29"/>
      <c r="G82" s="34"/>
    </row>
    <row r="83" spans="1:7" ht="15.75" customHeight="1">
      <c r="A83" s="1"/>
      <c r="B83" s="1648"/>
      <c r="C83" s="1648"/>
      <c r="D83" s="266"/>
      <c r="E83" s="123"/>
      <c r="F83" s="123"/>
      <c r="G83" s="34"/>
    </row>
    <row r="84" spans="1:7" ht="15" customHeight="1">
      <c r="A84" s="1"/>
      <c r="B84" s="33"/>
      <c r="C84" s="33"/>
      <c r="D84" s="33"/>
      <c r="E84" s="42"/>
      <c r="F84" s="34"/>
      <c r="G84" s="34"/>
    </row>
    <row r="329" ht="20.149999999999999" customHeight="1"/>
  </sheetData>
  <sheetProtection algorithmName="SHA-512" hashValue="KnM0aohKXF4jEv6tZu/PPDd8q7i2t9Lzm3tNuw1uSKoYLa2Qs6kLNp3amGSZ957P9ZcU3Dm3WU/0vRe4iDcraA==" saltValue="RlDL8f26Egxh4869ol49LA==" spinCount="100000" sheet="1" objects="1" scenarios="1"/>
  <mergeCells count="31">
    <mergeCell ref="B1:B3"/>
    <mergeCell ref="B28:G28"/>
    <mergeCell ref="B7:G7"/>
    <mergeCell ref="B34:G34"/>
    <mergeCell ref="B35:G35"/>
    <mergeCell ref="B20:G20"/>
    <mergeCell ref="B22:G22"/>
    <mergeCell ref="B21:G21"/>
    <mergeCell ref="B27:G27"/>
    <mergeCell ref="B83:C83"/>
    <mergeCell ref="B44:G44"/>
    <mergeCell ref="B45:G45"/>
    <mergeCell ref="B46:G46"/>
    <mergeCell ref="B36:G36"/>
    <mergeCell ref="B59:G59"/>
    <mergeCell ref="C69:E69"/>
    <mergeCell ref="C68:E68"/>
    <mergeCell ref="C67:E67"/>
    <mergeCell ref="C66:E66"/>
    <mergeCell ref="C62:E62"/>
    <mergeCell ref="C71:E71"/>
    <mergeCell ref="B72:E72"/>
    <mergeCell ref="B61:E61"/>
    <mergeCell ref="B62:B64"/>
    <mergeCell ref="B65:B67"/>
    <mergeCell ref="B68:B69"/>
    <mergeCell ref="B70:B71"/>
    <mergeCell ref="C70:E70"/>
    <mergeCell ref="C65:E65"/>
    <mergeCell ref="C63:E63"/>
    <mergeCell ref="C64:E64"/>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H329"/>
  <sheetViews>
    <sheetView showGridLines="0" showRuler="0" zoomScaleNormal="100" workbookViewId="0">
      <selection activeCell="G39" sqref="G39"/>
    </sheetView>
  </sheetViews>
  <sheetFormatPr defaultColWidth="13.54296875" defaultRowHeight="12.5"/>
  <cols>
    <col min="1" max="1" width="7.453125" customWidth="1"/>
    <col min="2" max="2" width="83.453125" customWidth="1"/>
    <col min="3" max="7" width="17" customWidth="1"/>
  </cols>
  <sheetData>
    <row r="1" spans="1:7" ht="13.4" customHeight="1">
      <c r="A1" s="1"/>
      <c r="B1" s="1647" t="e" vm="1">
        <v>#VALUE!</v>
      </c>
      <c r="C1" s="1"/>
      <c r="D1" s="1"/>
    </row>
    <row r="2" spans="1:7">
      <c r="A2" s="1"/>
      <c r="B2" s="1647"/>
      <c r="C2" s="468"/>
      <c r="D2" s="1"/>
    </row>
    <row r="3" spans="1:7">
      <c r="A3" s="1"/>
      <c r="B3" s="1647"/>
      <c r="C3" s="1"/>
      <c r="D3" s="1"/>
    </row>
    <row r="4" spans="1:7" ht="15" customHeight="1">
      <c r="A4" s="1"/>
      <c r="B4" s="893" t="s">
        <v>2</v>
      </c>
      <c r="C4" s="1"/>
      <c r="D4" s="1"/>
    </row>
    <row r="5" spans="1:7" ht="15" customHeight="1">
      <c r="A5" s="1"/>
      <c r="B5" s="1"/>
      <c r="C5" s="1"/>
      <c r="D5" s="1"/>
      <c r="E5" s="1"/>
      <c r="F5" s="1"/>
      <c r="G5" s="1"/>
    </row>
    <row r="6" spans="1:7" ht="149.25" customHeight="1">
      <c r="A6" s="1"/>
      <c r="B6" s="1657" t="s">
        <v>645</v>
      </c>
      <c r="C6" s="1657"/>
      <c r="D6" s="1657"/>
      <c r="E6" s="1657"/>
      <c r="F6" s="1657"/>
      <c r="G6" s="1657"/>
    </row>
    <row r="7" spans="1:7" ht="15" customHeight="1">
      <c r="A7" s="1"/>
      <c r="B7" s="469"/>
      <c r="C7" s="469"/>
      <c r="D7" s="469"/>
      <c r="E7" s="469"/>
      <c r="F7" s="469"/>
      <c r="G7" s="469"/>
    </row>
    <row r="8" spans="1:7" ht="45" customHeight="1">
      <c r="A8" s="1"/>
      <c r="B8" s="934" t="s">
        <v>579</v>
      </c>
      <c r="C8" s="930" t="s">
        <v>646</v>
      </c>
      <c r="D8" s="930" t="s">
        <v>647</v>
      </c>
      <c r="E8" s="935" t="s">
        <v>648</v>
      </c>
      <c r="F8" s="469"/>
      <c r="G8" s="469"/>
    </row>
    <row r="9" spans="1:7" ht="15.75" customHeight="1">
      <c r="A9" s="1"/>
      <c r="B9" s="354" t="s">
        <v>649</v>
      </c>
      <c r="C9" s="1191">
        <v>278</v>
      </c>
      <c r="D9" s="1265">
        <v>0.65</v>
      </c>
      <c r="E9" s="1191">
        <v>15</v>
      </c>
      <c r="F9" s="469"/>
      <c r="G9" s="469"/>
    </row>
    <row r="10" spans="1:7" ht="15.75" customHeight="1">
      <c r="A10" s="1"/>
      <c r="B10" s="354" t="s">
        <v>650</v>
      </c>
      <c r="C10" s="1191">
        <v>73</v>
      </c>
      <c r="D10" s="1265">
        <v>0.17</v>
      </c>
      <c r="E10" s="1191">
        <v>2</v>
      </c>
      <c r="F10" s="469"/>
      <c r="G10" s="469"/>
    </row>
    <row r="11" spans="1:7" ht="15.75" customHeight="1">
      <c r="A11" s="1"/>
      <c r="B11" s="354" t="s">
        <v>651</v>
      </c>
      <c r="C11" s="1191">
        <v>38</v>
      </c>
      <c r="D11" s="1265">
        <v>0.09</v>
      </c>
      <c r="E11" s="1191">
        <v>1</v>
      </c>
      <c r="F11" s="469"/>
      <c r="G11" s="469"/>
    </row>
    <row r="12" spans="1:7" ht="15.75" customHeight="1">
      <c r="A12" s="1"/>
      <c r="B12" s="354" t="s">
        <v>652</v>
      </c>
      <c r="C12" s="1191">
        <v>26</v>
      </c>
      <c r="D12" s="1265">
        <v>0.06</v>
      </c>
      <c r="E12" s="1191">
        <v>0</v>
      </c>
      <c r="F12" s="469"/>
      <c r="G12" s="469"/>
    </row>
    <row r="13" spans="1:7" ht="15.75" customHeight="1">
      <c r="A13" s="1"/>
      <c r="B13" s="354" t="s">
        <v>653</v>
      </c>
      <c r="C13" s="1191">
        <v>8</v>
      </c>
      <c r="D13" s="1265">
        <v>0.02</v>
      </c>
      <c r="E13" s="1191">
        <v>0</v>
      </c>
      <c r="F13" s="469"/>
      <c r="G13" s="469"/>
    </row>
    <row r="14" spans="1:7" ht="15.75" customHeight="1">
      <c r="A14" s="1"/>
      <c r="B14" s="354" t="s">
        <v>654</v>
      </c>
      <c r="C14" s="1191">
        <v>3</v>
      </c>
      <c r="D14" s="1265">
        <v>0.01</v>
      </c>
      <c r="E14" s="1191">
        <v>2</v>
      </c>
      <c r="F14" s="469"/>
      <c r="G14" s="469"/>
    </row>
    <row r="15" spans="1:7" ht="15.75" customHeight="1" thickBot="1">
      <c r="A15" s="1"/>
      <c r="B15" s="354" t="s">
        <v>655</v>
      </c>
      <c r="C15" s="1191">
        <v>0</v>
      </c>
      <c r="D15" s="1265">
        <v>0</v>
      </c>
      <c r="E15" s="1191">
        <v>0</v>
      </c>
      <c r="F15" s="469"/>
      <c r="G15" s="469"/>
    </row>
    <row r="16" spans="1:7" ht="24.65" customHeight="1">
      <c r="A16" s="1"/>
      <c r="B16" s="1684" t="s">
        <v>656</v>
      </c>
      <c r="C16" s="1684"/>
      <c r="D16" s="1684"/>
      <c r="E16" s="1684"/>
      <c r="F16" s="469"/>
      <c r="G16" s="469"/>
    </row>
    <row r="17" spans="1:7" ht="110.25" customHeight="1">
      <c r="A17" s="1"/>
      <c r="B17" s="1648" t="s">
        <v>657</v>
      </c>
      <c r="C17" s="1648"/>
      <c r="D17" s="1648"/>
      <c r="E17" s="1648"/>
      <c r="F17" s="469"/>
      <c r="G17" s="469"/>
    </row>
    <row r="18" spans="1:7" ht="14.9" customHeight="1">
      <c r="A18" s="1"/>
      <c r="B18" s="469"/>
      <c r="C18" s="469"/>
      <c r="D18" s="469"/>
      <c r="E18" s="469"/>
      <c r="F18" s="469"/>
      <c r="G18" s="469"/>
    </row>
    <row r="19" spans="1:7" ht="58.5" customHeight="1">
      <c r="A19" s="23"/>
      <c r="B19" s="969" t="s">
        <v>158</v>
      </c>
      <c r="C19" s="945" t="s">
        <v>658</v>
      </c>
      <c r="D19" s="945" t="s">
        <v>659</v>
      </c>
      <c r="G19" s="60"/>
    </row>
    <row r="20" spans="1:7" ht="15.75" customHeight="1">
      <c r="A20" s="23"/>
      <c r="B20" s="1242" t="s">
        <v>660</v>
      </c>
      <c r="C20" s="1628">
        <v>36</v>
      </c>
      <c r="D20" s="1628">
        <v>51</v>
      </c>
      <c r="G20" s="68"/>
    </row>
    <row r="21" spans="1:7" ht="15.75" customHeight="1" thickBot="1">
      <c r="A21" s="23"/>
      <c r="B21" s="1192" t="s">
        <v>661</v>
      </c>
      <c r="C21" s="1266">
        <v>23</v>
      </c>
      <c r="D21" s="1266">
        <v>38</v>
      </c>
      <c r="G21" s="34"/>
    </row>
    <row r="22" spans="1:7" ht="15.75" customHeight="1">
      <c r="A22" s="23"/>
      <c r="B22" s="1698" t="s">
        <v>662</v>
      </c>
      <c r="C22" s="1699"/>
      <c r="D22" s="1699"/>
      <c r="E22" s="1699"/>
      <c r="F22" s="1699"/>
      <c r="G22" s="34"/>
    </row>
    <row r="23" spans="1:7" ht="15.75" customHeight="1">
      <c r="A23" s="23"/>
      <c r="B23" s="1151" t="s">
        <v>663</v>
      </c>
      <c r="C23" s="815"/>
      <c r="D23" s="815"/>
      <c r="E23" s="815"/>
      <c r="F23" s="815"/>
      <c r="G23" s="34"/>
    </row>
    <row r="24" spans="1:7" ht="15.75" customHeight="1">
      <c r="A24" s="1"/>
      <c r="B24" s="1700" t="s">
        <v>664</v>
      </c>
      <c r="C24" s="1701"/>
      <c r="D24" s="1701"/>
      <c r="E24" s="1701"/>
      <c r="F24" s="1701"/>
      <c r="G24" s="34"/>
    </row>
    <row r="25" spans="1:7" ht="15" customHeight="1"/>
    <row r="26" spans="1:7" ht="45" customHeight="1">
      <c r="B26" s="934" t="s">
        <v>160</v>
      </c>
      <c r="C26" s="930" t="s">
        <v>665</v>
      </c>
      <c r="D26" s="930" t="s">
        <v>666</v>
      </c>
      <c r="E26" s="935" t="s">
        <v>667</v>
      </c>
    </row>
    <row r="27" spans="1:7" ht="15.75" customHeight="1">
      <c r="B27" s="354" t="s">
        <v>668</v>
      </c>
      <c r="C27" s="1191">
        <v>24</v>
      </c>
      <c r="D27" s="1191">
        <v>1</v>
      </c>
      <c r="E27" s="1267">
        <v>0.57999999999999996</v>
      </c>
    </row>
    <row r="28" spans="1:7" ht="26.15" customHeight="1" thickBot="1">
      <c r="B28" s="878" t="s">
        <v>669</v>
      </c>
      <c r="C28" s="1702" t="s">
        <v>670</v>
      </c>
      <c r="D28" s="1703"/>
      <c r="E28" s="1703"/>
    </row>
    <row r="29" spans="1:7" ht="34.9" customHeight="1">
      <c r="B29" s="1684" t="s">
        <v>671</v>
      </c>
      <c r="C29" s="1684"/>
      <c r="D29" s="1684"/>
      <c r="E29" s="1684"/>
    </row>
    <row r="30" spans="1:7" ht="71.25" customHeight="1">
      <c r="B30" s="1648" t="s">
        <v>672</v>
      </c>
      <c r="C30" s="1648"/>
      <c r="D30" s="1648"/>
      <c r="E30" s="1648"/>
    </row>
    <row r="31" spans="1:7" ht="15.65" customHeight="1"/>
    <row r="32" spans="1:7" ht="15" customHeight="1">
      <c r="A32" s="1"/>
      <c r="B32" s="78" t="s">
        <v>673</v>
      </c>
      <c r="C32" s="108"/>
      <c r="D32" s="108"/>
      <c r="E32" s="42"/>
      <c r="F32" s="34"/>
      <c r="G32" s="34"/>
    </row>
    <row r="33" spans="1:8" ht="15" customHeight="1">
      <c r="A33" s="1"/>
      <c r="B33" s="934" t="s">
        <v>674</v>
      </c>
      <c r="C33" s="930">
        <v>2025</v>
      </c>
      <c r="D33" s="930">
        <v>2024</v>
      </c>
      <c r="E33" s="928">
        <v>2023</v>
      </c>
      <c r="F33" s="928" t="s">
        <v>675</v>
      </c>
      <c r="H33" s="34"/>
    </row>
    <row r="34" spans="1:8" ht="15.75" customHeight="1">
      <c r="A34" s="1"/>
      <c r="B34" s="354" t="s">
        <v>676</v>
      </c>
      <c r="C34" s="395">
        <v>0.154</v>
      </c>
      <c r="D34" s="780" t="s">
        <v>677</v>
      </c>
      <c r="E34" s="72" t="s">
        <v>678</v>
      </c>
      <c r="F34" s="72">
        <v>0.14499999999999999</v>
      </c>
      <c r="H34" s="34"/>
    </row>
    <row r="35" spans="1:8" ht="15.75" customHeight="1">
      <c r="A35" s="1"/>
      <c r="B35" s="539" t="s">
        <v>317</v>
      </c>
      <c r="C35" s="395">
        <v>0.28399999999999997</v>
      </c>
      <c r="D35" s="782" t="s">
        <v>679</v>
      </c>
      <c r="E35" s="83">
        <v>0.35899999999999999</v>
      </c>
      <c r="F35" s="83">
        <v>0.33700000000000002</v>
      </c>
      <c r="H35" s="34"/>
    </row>
    <row r="36" spans="1:8" ht="15.75" customHeight="1">
      <c r="A36" s="1"/>
      <c r="B36" s="539" t="s">
        <v>680</v>
      </c>
      <c r="C36" s="395">
        <v>0.191</v>
      </c>
      <c r="D36" s="782">
        <v>0.16600000000000001</v>
      </c>
      <c r="E36" s="83">
        <v>0.16800000000000001</v>
      </c>
      <c r="F36" s="83">
        <v>0.16800000000000001</v>
      </c>
      <c r="H36" s="34"/>
    </row>
    <row r="37" spans="1:8" ht="15.75" customHeight="1">
      <c r="A37" s="1"/>
      <c r="B37" s="539" t="s">
        <v>681</v>
      </c>
      <c r="C37" s="395">
        <v>8.5999999999999993E-2</v>
      </c>
      <c r="D37" s="782" t="s">
        <v>682</v>
      </c>
      <c r="E37" s="83" t="s">
        <v>683</v>
      </c>
      <c r="F37" s="83" t="s">
        <v>684</v>
      </c>
      <c r="H37" s="34"/>
    </row>
    <row r="38" spans="1:8" ht="17.649999999999999" customHeight="1" thickBot="1">
      <c r="B38" s="1309" t="s">
        <v>685</v>
      </c>
      <c r="C38" s="395">
        <v>0.29499999999999998</v>
      </c>
      <c r="D38" s="1310" t="s">
        <v>686</v>
      </c>
      <c r="E38" s="1056" t="s">
        <v>687</v>
      </c>
      <c r="F38" s="1056" t="s">
        <v>688</v>
      </c>
    </row>
    <row r="39" spans="1:8" ht="34.4" customHeight="1">
      <c r="A39" s="1"/>
      <c r="B39" s="1655" t="s">
        <v>689</v>
      </c>
      <c r="C39" s="1655"/>
      <c r="D39" s="1655"/>
      <c r="E39" s="1655"/>
      <c r="F39" s="1655"/>
      <c r="G39" s="494"/>
    </row>
    <row r="40" spans="1:8" ht="12" customHeight="1">
      <c r="A40" s="1"/>
      <c r="B40" s="1654" t="s">
        <v>690</v>
      </c>
      <c r="C40" s="1654"/>
      <c r="D40" s="1654"/>
      <c r="E40" s="1654"/>
      <c r="F40" s="1654"/>
      <c r="G40" s="1654"/>
    </row>
    <row r="41" spans="1:8" ht="12" customHeight="1">
      <c r="A41" s="1"/>
      <c r="B41" s="1654" t="s">
        <v>691</v>
      </c>
      <c r="C41" s="1654"/>
      <c r="D41" s="1654"/>
      <c r="E41" s="1654"/>
      <c r="F41" s="1654"/>
      <c r="G41" s="1654"/>
    </row>
    <row r="42" spans="1:8" ht="12" customHeight="1">
      <c r="A42" s="1"/>
      <c r="B42" s="1654" t="s">
        <v>692</v>
      </c>
      <c r="C42" s="1654"/>
      <c r="D42" s="1654"/>
      <c r="E42" s="1654"/>
      <c r="F42" s="1654"/>
      <c r="G42" s="1654"/>
    </row>
    <row r="43" spans="1:8" ht="12" customHeight="1">
      <c r="A43" s="1"/>
      <c r="B43" s="1654" t="s">
        <v>693</v>
      </c>
      <c r="C43" s="1654"/>
      <c r="D43" s="1654"/>
      <c r="E43" s="1654"/>
      <c r="F43" s="1654"/>
      <c r="G43" s="1654"/>
    </row>
    <row r="44" spans="1:8" ht="15" customHeight="1">
      <c r="A44" s="1"/>
      <c r="B44" s="52"/>
      <c r="C44" s="53"/>
      <c r="D44" s="53"/>
      <c r="E44" s="53"/>
      <c r="F44" s="53"/>
      <c r="G44" s="53"/>
    </row>
    <row r="45" spans="1:8" ht="15" customHeight="1"/>
    <row r="46" spans="1:8" ht="15" customHeight="1"/>
    <row r="47" spans="1:8" ht="15" customHeight="1"/>
    <row r="48" spans="1: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329" ht="20.149999999999999" customHeight="1"/>
  </sheetData>
  <sheetProtection algorithmName="SHA-512" hashValue="YYAjGwzXOgUhME0Bn0EKltuquneCHErkG3j+QN80m7ENUJDobyi7YwWIuKg8vZXr3SOVnpiSoCpDkqpgVpyJlw==" saltValue="BlfXHB4Hx40lKRYZBnNkuQ==" spinCount="100000" sheet="1" objects="1" scenarios="1"/>
  <mergeCells count="14">
    <mergeCell ref="B43:G43"/>
    <mergeCell ref="B6:G6"/>
    <mergeCell ref="B1:B3"/>
    <mergeCell ref="B42:G42"/>
    <mergeCell ref="B39:F39"/>
    <mergeCell ref="B22:F22"/>
    <mergeCell ref="B16:E16"/>
    <mergeCell ref="B17:E17"/>
    <mergeCell ref="B24:F24"/>
    <mergeCell ref="C28:E28"/>
    <mergeCell ref="B29:E29"/>
    <mergeCell ref="B30:E30"/>
    <mergeCell ref="B40:G40"/>
    <mergeCell ref="B41:G41"/>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7C716B"/>
  </sheetPr>
  <dimension ref="A1:D328"/>
  <sheetViews>
    <sheetView showGridLines="0" showRuler="0" zoomScaleNormal="100" workbookViewId="0">
      <selection activeCell="E11" sqref="E11"/>
    </sheetView>
  </sheetViews>
  <sheetFormatPr defaultColWidth="13.54296875" defaultRowHeight="12.5"/>
  <cols>
    <col min="1" max="1" width="7.453125" customWidth="1"/>
    <col min="2" max="2" width="73.54296875" customWidth="1"/>
    <col min="3" max="3" width="27.453125" customWidth="1"/>
  </cols>
  <sheetData>
    <row r="1" spans="1:4" ht="15" customHeight="1">
      <c r="A1" s="1"/>
      <c r="B1" s="1647" t="e" vm="1">
        <v>#VALUE!</v>
      </c>
      <c r="C1" s="1"/>
      <c r="D1" s="1"/>
    </row>
    <row r="2" spans="1:4" ht="15" customHeight="1">
      <c r="A2" s="1"/>
      <c r="B2" s="1647"/>
      <c r="C2" s="468"/>
      <c r="D2" s="1"/>
    </row>
    <row r="3" spans="1:4" ht="15" customHeight="1">
      <c r="A3" s="1"/>
      <c r="B3" s="1647"/>
      <c r="C3" s="1"/>
      <c r="D3" s="1"/>
    </row>
    <row r="4" spans="1:4" ht="15" customHeight="1">
      <c r="A4" s="1"/>
      <c r="B4" s="893" t="s">
        <v>2</v>
      </c>
      <c r="C4" s="1"/>
      <c r="D4" s="1"/>
    </row>
    <row r="5" spans="1:4" ht="15" customHeight="1">
      <c r="A5" s="1"/>
      <c r="B5" s="893"/>
      <c r="C5" s="1"/>
      <c r="D5" s="1"/>
    </row>
    <row r="6" spans="1:4" ht="15" customHeight="1">
      <c r="A6" s="1"/>
      <c r="B6" s="1"/>
      <c r="C6" s="1"/>
    </row>
    <row r="7" spans="1:4" ht="15" customHeight="1">
      <c r="A7" s="1"/>
      <c r="B7" s="915"/>
      <c r="C7" s="1"/>
    </row>
    <row r="8" spans="1:4" ht="20.149999999999999" customHeight="1">
      <c r="A8" s="1"/>
      <c r="B8" s="983" t="s">
        <v>119</v>
      </c>
      <c r="C8" s="984" t="s">
        <v>120</v>
      </c>
    </row>
    <row r="9" spans="1:4" ht="20.149999999999999" customHeight="1">
      <c r="A9" s="1"/>
      <c r="B9" s="8" t="s">
        <v>162</v>
      </c>
      <c r="C9" s="299" t="s">
        <v>163</v>
      </c>
    </row>
    <row r="10" spans="1:4" ht="20.149999999999999" customHeight="1">
      <c r="A10" s="1"/>
      <c r="B10" s="8" t="s">
        <v>164</v>
      </c>
      <c r="C10" s="298" t="s">
        <v>165</v>
      </c>
    </row>
    <row r="11" spans="1:4" ht="20.149999999999999" customHeight="1">
      <c r="A11" s="1"/>
      <c r="B11" s="8" t="s">
        <v>694</v>
      </c>
      <c r="C11" s="298" t="s">
        <v>165</v>
      </c>
    </row>
    <row r="12" spans="1:4" ht="20.149999999999999" customHeight="1">
      <c r="A12" s="1"/>
      <c r="B12" s="8" t="s">
        <v>695</v>
      </c>
      <c r="C12" s="298" t="s">
        <v>165</v>
      </c>
    </row>
    <row r="13" spans="1:4" ht="20.149999999999999" customHeight="1">
      <c r="A13" s="1"/>
      <c r="B13" s="8" t="s">
        <v>168</v>
      </c>
      <c r="C13" s="298" t="s">
        <v>165</v>
      </c>
    </row>
    <row r="14" spans="1:4" ht="20.149999999999999" customHeight="1">
      <c r="A14" s="1"/>
      <c r="B14" s="8" t="s">
        <v>169</v>
      </c>
      <c r="C14" s="299" t="s">
        <v>170</v>
      </c>
    </row>
    <row r="15" spans="1:4" ht="20.149999999999999" customHeight="1">
      <c r="A15" s="1"/>
      <c r="B15" s="8" t="s">
        <v>171</v>
      </c>
      <c r="C15" s="299" t="s">
        <v>170</v>
      </c>
    </row>
    <row r="16" spans="1:4" ht="20.25" customHeight="1">
      <c r="A16" s="1"/>
      <c r="B16" s="8" t="s">
        <v>696</v>
      </c>
      <c r="C16" s="299" t="s">
        <v>170</v>
      </c>
    </row>
    <row r="17" spans="1:3" ht="20.149999999999999" customHeight="1">
      <c r="A17" s="1"/>
      <c r="B17" s="8" t="s">
        <v>697</v>
      </c>
      <c r="C17" s="299" t="s">
        <v>170</v>
      </c>
    </row>
    <row r="18" spans="1:3" ht="20.149999999999999" customHeight="1">
      <c r="A18" s="1"/>
      <c r="B18" s="343" t="s">
        <v>174</v>
      </c>
      <c r="C18" s="299" t="s">
        <v>170</v>
      </c>
    </row>
    <row r="19" spans="1:3" ht="26.25" customHeight="1">
      <c r="A19" s="1"/>
      <c r="B19" s="8" t="s">
        <v>175</v>
      </c>
      <c r="C19" s="299" t="s">
        <v>170</v>
      </c>
    </row>
    <row r="20" spans="1:3" ht="20.149999999999999" customHeight="1">
      <c r="A20" s="1"/>
      <c r="B20" s="8" t="s">
        <v>176</v>
      </c>
      <c r="C20" s="299" t="s">
        <v>170</v>
      </c>
    </row>
    <row r="21" spans="1:3" ht="20.149999999999999" customHeight="1">
      <c r="A21" s="1"/>
      <c r="B21" s="8" t="s">
        <v>698</v>
      </c>
      <c r="C21" s="299" t="s">
        <v>170</v>
      </c>
    </row>
    <row r="22" spans="1:3" ht="20.149999999999999" customHeight="1">
      <c r="A22" s="1"/>
      <c r="B22" s="8" t="s">
        <v>178</v>
      </c>
      <c r="C22" s="299" t="s">
        <v>170</v>
      </c>
    </row>
    <row r="23" spans="1:3" ht="20.149999999999999" customHeight="1">
      <c r="A23" s="1"/>
      <c r="B23" s="8" t="s">
        <v>179</v>
      </c>
      <c r="C23" s="299" t="s">
        <v>170</v>
      </c>
    </row>
    <row r="24" spans="1:3" ht="20.149999999999999" customHeight="1">
      <c r="A24" s="1"/>
      <c r="B24" s="8" t="s">
        <v>180</v>
      </c>
      <c r="C24" s="299" t="s">
        <v>181</v>
      </c>
    </row>
    <row r="25" spans="1:3" ht="20.149999999999999" customHeight="1">
      <c r="A25" s="1"/>
      <c r="B25" s="8" t="s">
        <v>699</v>
      </c>
      <c r="C25" s="299" t="s">
        <v>183</v>
      </c>
    </row>
    <row r="26" spans="1:3" ht="20.149999999999999" customHeight="1">
      <c r="A26" s="1"/>
      <c r="B26" s="535" t="s">
        <v>700</v>
      </c>
      <c r="C26" s="536" t="s">
        <v>185</v>
      </c>
    </row>
    <row r="27" spans="1:3" ht="20.149999999999999" customHeight="1">
      <c r="A27" s="1"/>
      <c r="B27" s="9"/>
      <c r="C27" s="10"/>
    </row>
    <row r="28" spans="1:3" ht="20.149999999999999" customHeight="1">
      <c r="A28" s="1"/>
      <c r="B28" s="983" t="s">
        <v>186</v>
      </c>
      <c r="C28" s="984" t="s">
        <v>120</v>
      </c>
    </row>
    <row r="29" spans="1:3" ht="20.149999999999999" customHeight="1">
      <c r="A29" s="1"/>
      <c r="B29" s="7" t="s">
        <v>187</v>
      </c>
      <c r="C29" s="298" t="s">
        <v>188</v>
      </c>
    </row>
    <row r="30" spans="1:3" ht="20.149999999999999" customHeight="1">
      <c r="A30" s="1"/>
      <c r="B30" s="535" t="s">
        <v>189</v>
      </c>
      <c r="C30" s="536" t="s">
        <v>190</v>
      </c>
    </row>
    <row r="31" spans="1:3" ht="15" customHeight="1">
      <c r="A31" s="1"/>
      <c r="B31" s="9"/>
      <c r="C31" s="9"/>
    </row>
    <row r="32" spans="1:3" ht="15" customHeight="1">
      <c r="A32" s="1"/>
      <c r="B32" s="1"/>
      <c r="C32" s="1"/>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328" ht="20.149999999999999" customHeight="1"/>
  </sheetData>
  <sheetProtection algorithmName="SHA-512" hashValue="dxuWuzM+Mq4YY1JgB/Xb88K3GlhEVNf8vEKp3ERgxfSlpA8Zx4VD9LV5Wn4K1G2yAoq70xEFmsNVM7+zuuOuZA==" saltValue="Y9UI+KzRT3jXBXqwnn0b1g==" spinCount="100000" sheet="1" objects="1" scenarios="1"/>
  <mergeCells count="1">
    <mergeCell ref="B1:B3"/>
  </mergeCells>
  <hyperlinks>
    <hyperlink ref="C10" location="Energy!A1" display="Energy" xr:uid="{A0DFC51C-B14B-4566-9437-DBC6CE820C24}"/>
    <hyperlink ref="C12:C13" location="Energy!A1" display="Energy" xr:uid="{610E792E-EC3A-433D-91F9-145922BE0086}"/>
    <hyperlink ref="C14" location="'GHG Emissions'!A1" display="GHG emissions" xr:uid="{C58EADDE-CEFF-40E0-84F1-918953576456}"/>
    <hyperlink ref="C15:C21" location="'GHG Emissions'!A1" display="GHG emissions" xr:uid="{7BC54986-7BA4-49A0-96DE-443A5CAF69BB}"/>
    <hyperlink ref="C30" location="TCFD!A1" display="TCFD" xr:uid="{34A51A79-9910-4381-B0E5-1CC21CE20F50}"/>
    <hyperlink ref="C11" location="Energy!A1" display="Energy" xr:uid="{B47F5420-F5AE-40C7-BD8A-1C128E6550DF}"/>
    <hyperlink ref="C29" location="'CA100+'!A1" display="CA100+" xr:uid="{78F36A57-F187-408E-A51F-78B7637989E7}"/>
    <hyperlink ref="C9" location="'Climate change'!A1" display="GHE emissions methodology" xr:uid="{F01C127E-E495-4F37-B1CF-87518A029305}"/>
    <hyperlink ref="C22" location="'GHG Emissions'!A1" display="GHG emissions" xr:uid="{96EED261-7097-420B-87C2-314C4B464749}"/>
    <hyperlink ref="C23" location="'GHG Emissions'!A1" display="GHG emissions" xr:uid="{C1E078F2-B128-40B1-B62E-320EFFC60DB7}"/>
    <hyperlink ref="C24" location="'GHG asset summary'!A1" display="GHG asset summary" xr:uid="{DD033A82-98E5-4351-B30B-8D8C688E3122}"/>
    <hyperlink ref="C25" location="'GHG emissions target'!A1" display="GHG emissions target" xr:uid="{61C6D086-3C5C-41FB-BFDE-E502D006FE33}"/>
    <hyperlink ref="C26" location="'Carbon credits'!A1" display="Carbon credits" xr:uid="{86DC322B-6C9A-46D1-867C-06F0252C7BD8}"/>
  </hyperlink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G328"/>
  <sheetViews>
    <sheetView showGridLines="0" showRuler="0" zoomScaleNormal="100" workbookViewId="0">
      <selection activeCell="B29" sqref="B29:G29"/>
    </sheetView>
  </sheetViews>
  <sheetFormatPr defaultColWidth="13.54296875" defaultRowHeight="12.5"/>
  <cols>
    <col min="1" max="1" width="7.453125" customWidth="1"/>
    <col min="2" max="2" width="83.453125" customWidth="1"/>
    <col min="3" max="7" width="17" customWidth="1"/>
  </cols>
  <sheetData>
    <row r="1" spans="1:7" ht="13.4" customHeight="1">
      <c r="A1" s="1"/>
      <c r="B1" s="1647" t="e" vm="1">
        <v>#VALUE!</v>
      </c>
      <c r="C1" s="1"/>
      <c r="D1" s="1"/>
    </row>
    <row r="2" spans="1:7">
      <c r="A2" s="1"/>
      <c r="B2" s="1647"/>
      <c r="C2" s="468"/>
      <c r="D2" s="1"/>
    </row>
    <row r="3" spans="1:7">
      <c r="A3" s="1"/>
      <c r="B3" s="1647"/>
      <c r="C3" s="1"/>
      <c r="D3" s="1"/>
    </row>
    <row r="4" spans="1:7" ht="15" customHeight="1">
      <c r="A4" s="1"/>
      <c r="B4" s="893" t="s">
        <v>2</v>
      </c>
      <c r="C4" s="1"/>
      <c r="D4" s="1"/>
    </row>
    <row r="5" spans="1:7" ht="15" customHeight="1">
      <c r="A5" s="1"/>
      <c r="B5" s="893"/>
      <c r="C5" s="1"/>
      <c r="D5" s="1"/>
    </row>
    <row r="6" spans="1:7" ht="19.399999999999999" customHeight="1">
      <c r="A6" s="1"/>
      <c r="B6" s="915" t="s">
        <v>701</v>
      </c>
      <c r="C6" s="173"/>
      <c r="D6" s="174"/>
      <c r="E6" s="174"/>
      <c r="F6" s="174"/>
      <c r="G6" s="174"/>
    </row>
    <row r="7" spans="1:7" ht="15" customHeight="1">
      <c r="A7" s="1"/>
      <c r="B7" s="926" t="s">
        <v>702</v>
      </c>
      <c r="C7" s="934"/>
      <c r="D7" s="934"/>
      <c r="E7" s="934"/>
      <c r="F7" s="934"/>
      <c r="G7" s="936"/>
    </row>
    <row r="8" spans="1:7" ht="164.25" customHeight="1">
      <c r="A8" s="1"/>
      <c r="B8" s="1673" t="s">
        <v>703</v>
      </c>
      <c r="C8" s="1673"/>
      <c r="D8" s="1673"/>
      <c r="E8" s="1673"/>
      <c r="F8" s="1673"/>
      <c r="G8" s="1673"/>
    </row>
    <row r="9" spans="1:7" ht="15" customHeight="1">
      <c r="A9" s="23"/>
      <c r="B9" s="175"/>
      <c r="C9" s="19"/>
      <c r="D9" s="19"/>
      <c r="E9" s="19"/>
      <c r="F9" s="19"/>
      <c r="G9" s="19"/>
    </row>
    <row r="10" spans="1:7" ht="15" customHeight="1">
      <c r="A10" s="23"/>
      <c r="B10" s="926" t="s">
        <v>704</v>
      </c>
      <c r="C10" s="934"/>
      <c r="D10" s="934"/>
      <c r="E10" s="934"/>
      <c r="F10" s="934"/>
      <c r="G10" s="934"/>
    </row>
    <row r="11" spans="1:7" ht="139.15" customHeight="1">
      <c r="A11" s="23"/>
      <c r="B11" s="1673" t="s">
        <v>705</v>
      </c>
      <c r="C11" s="1673"/>
      <c r="D11" s="1673"/>
      <c r="E11" s="1673"/>
      <c r="F11" s="1673"/>
      <c r="G11" s="1673"/>
    </row>
    <row r="12" spans="1:7" ht="15" customHeight="1">
      <c r="A12" s="23"/>
      <c r="B12" s="175"/>
      <c r="C12" s="19"/>
      <c r="D12" s="19"/>
      <c r="E12" s="19"/>
      <c r="F12" s="19"/>
      <c r="G12" s="19"/>
    </row>
    <row r="13" spans="1:7" ht="15" customHeight="1">
      <c r="A13" s="23"/>
      <c r="B13" s="926" t="s">
        <v>706</v>
      </c>
      <c r="C13" s="934"/>
      <c r="D13" s="934"/>
      <c r="E13" s="934"/>
      <c r="F13" s="934"/>
      <c r="G13" s="934"/>
    </row>
    <row r="14" spans="1:7" ht="109.5" customHeight="1">
      <c r="A14" s="23"/>
      <c r="B14" s="1706" t="s">
        <v>707</v>
      </c>
      <c r="C14" s="1706"/>
      <c r="D14" s="1706"/>
      <c r="E14" s="1706"/>
      <c r="F14" s="1706"/>
      <c r="G14" s="1706"/>
    </row>
    <row r="15" spans="1:7" ht="15" customHeight="1">
      <c r="A15" s="23"/>
      <c r="B15" s="176"/>
      <c r="C15" s="19"/>
      <c r="D15" s="19"/>
      <c r="E15" s="19"/>
      <c r="F15" s="19"/>
      <c r="G15" s="19"/>
    </row>
    <row r="16" spans="1:7" ht="15" customHeight="1">
      <c r="A16" s="23"/>
      <c r="B16" s="926" t="s">
        <v>708</v>
      </c>
      <c r="C16" s="934"/>
      <c r="D16" s="934"/>
      <c r="E16" s="934"/>
      <c r="F16" s="934"/>
      <c r="G16" s="934"/>
    </row>
    <row r="17" spans="1:7" ht="147.75" customHeight="1">
      <c r="A17" s="1"/>
      <c r="B17" s="1704" t="s">
        <v>709</v>
      </c>
      <c r="C17" s="1704"/>
      <c r="D17" s="1704"/>
      <c r="E17" s="1704"/>
      <c r="F17" s="1704"/>
      <c r="G17" s="1704"/>
    </row>
    <row r="18" spans="1:7" ht="15" customHeight="1">
      <c r="A18" s="1"/>
      <c r="B18" s="176"/>
      <c r="C18" s="19"/>
      <c r="D18" s="19"/>
      <c r="E18" s="19"/>
      <c r="F18" s="19"/>
      <c r="G18" s="19"/>
    </row>
    <row r="19" spans="1:7" ht="15" customHeight="1">
      <c r="A19" s="1"/>
      <c r="B19" s="926" t="s">
        <v>710</v>
      </c>
      <c r="C19" s="934"/>
      <c r="D19" s="934"/>
      <c r="E19" s="934"/>
      <c r="F19" s="934"/>
      <c r="G19" s="934"/>
    </row>
    <row r="20" spans="1:7" ht="162.75" customHeight="1">
      <c r="A20" s="1"/>
      <c r="B20" s="1673" t="s">
        <v>711</v>
      </c>
      <c r="C20" s="1673"/>
      <c r="D20" s="1673"/>
      <c r="E20" s="1673"/>
      <c r="F20" s="1673"/>
      <c r="G20" s="1673"/>
    </row>
    <row r="21" spans="1:7" ht="15" customHeight="1">
      <c r="A21" s="1"/>
      <c r="B21" s="175"/>
      <c r="C21" s="19"/>
      <c r="D21" s="19"/>
      <c r="E21" s="19"/>
      <c r="F21" s="19"/>
      <c r="G21" s="19"/>
    </row>
    <row r="22" spans="1:7" ht="15" customHeight="1">
      <c r="A22" s="1"/>
      <c r="B22" s="926" t="s">
        <v>712</v>
      </c>
      <c r="C22" s="934"/>
      <c r="D22" s="934"/>
      <c r="E22" s="934"/>
      <c r="F22" s="934"/>
      <c r="G22" s="934"/>
    </row>
    <row r="23" spans="1:7" ht="59.25" customHeight="1">
      <c r="A23" s="1"/>
      <c r="B23" s="1704" t="s">
        <v>713</v>
      </c>
      <c r="C23" s="1704"/>
      <c r="D23" s="1704"/>
      <c r="E23" s="1704"/>
      <c r="F23" s="1704"/>
      <c r="G23" s="1704"/>
    </row>
    <row r="24" spans="1:7" ht="15" customHeight="1">
      <c r="A24" s="1"/>
      <c r="B24" s="176"/>
      <c r="C24" s="19"/>
      <c r="D24" s="19"/>
      <c r="E24" s="19"/>
      <c r="F24" s="19"/>
      <c r="G24" s="19"/>
    </row>
    <row r="25" spans="1:7" ht="15" customHeight="1">
      <c r="B25" s="926" t="s">
        <v>714</v>
      </c>
      <c r="C25" s="934"/>
      <c r="D25" s="934"/>
      <c r="E25" s="934"/>
      <c r="F25" s="934"/>
      <c r="G25" s="934"/>
    </row>
    <row r="26" spans="1:7" ht="93.75" customHeight="1">
      <c r="B26" s="1704" t="s">
        <v>715</v>
      </c>
      <c r="C26" s="1673"/>
      <c r="D26" s="1673"/>
      <c r="E26" s="1673"/>
      <c r="F26" s="1673"/>
      <c r="G26" s="1673"/>
    </row>
    <row r="27" spans="1:7" ht="15" customHeight="1">
      <c r="C27" s="19"/>
      <c r="D27" s="19"/>
      <c r="E27" s="19"/>
      <c r="F27" s="19"/>
      <c r="G27" s="19"/>
    </row>
    <row r="28" spans="1:7" ht="15" customHeight="1">
      <c r="A28" s="1"/>
      <c r="B28" s="926" t="s">
        <v>716</v>
      </c>
      <c r="C28" s="934"/>
      <c r="D28" s="934"/>
      <c r="E28" s="934"/>
      <c r="F28" s="934"/>
      <c r="G28" s="934"/>
    </row>
    <row r="29" spans="1:7" ht="147.75" customHeight="1">
      <c r="A29" s="1"/>
      <c r="B29" s="1705" t="s">
        <v>717</v>
      </c>
      <c r="C29" s="1705"/>
      <c r="D29" s="1705"/>
      <c r="E29" s="1705"/>
      <c r="F29" s="1705"/>
      <c r="G29" s="1705"/>
    </row>
    <row r="30" spans="1:7" ht="15" customHeight="1">
      <c r="A30" s="1"/>
      <c r="B30" s="177"/>
      <c r="C30" s="178"/>
      <c r="D30" s="178"/>
      <c r="E30" s="178"/>
      <c r="F30" s="178"/>
      <c r="G30" s="178"/>
    </row>
    <row r="31" spans="1:7" ht="15" customHeight="1">
      <c r="A31" s="1"/>
      <c r="B31" s="52"/>
      <c r="C31" s="53"/>
      <c r="D31" s="53"/>
      <c r="E31" s="53"/>
      <c r="F31" s="53"/>
      <c r="G31" s="53"/>
    </row>
    <row r="32" spans="1:7" ht="15" customHeight="1">
      <c r="A32" s="1"/>
      <c r="B32" s="52"/>
      <c r="C32" s="53"/>
      <c r="D32" s="53"/>
      <c r="E32" s="53"/>
      <c r="F32" s="53"/>
      <c r="G32" s="53"/>
    </row>
    <row r="33" spans="1:7" ht="15" customHeight="1">
      <c r="A33" s="1"/>
      <c r="B33" s="52"/>
      <c r="C33" s="53"/>
      <c r="D33" s="53"/>
      <c r="E33" s="53"/>
      <c r="F33" s="53"/>
      <c r="G33" s="53"/>
    </row>
    <row r="34" spans="1:7" ht="15" customHeight="1">
      <c r="A34" s="1"/>
      <c r="B34" s="52"/>
      <c r="C34" s="53"/>
      <c r="D34" s="53"/>
      <c r="E34" s="53"/>
      <c r="F34" s="53"/>
      <c r="G34" s="53"/>
    </row>
    <row r="35" spans="1:7" ht="15" customHeight="1">
      <c r="A35" s="1"/>
      <c r="B35" s="52"/>
      <c r="C35" s="53"/>
      <c r="D35" s="53"/>
      <c r="E35" s="53"/>
      <c r="F35" s="53"/>
      <c r="G35" s="53"/>
    </row>
    <row r="36" spans="1:7" ht="15" customHeight="1">
      <c r="A36" s="1"/>
      <c r="B36" s="52"/>
      <c r="C36" s="53"/>
      <c r="D36" s="53"/>
      <c r="E36" s="53"/>
      <c r="F36" s="53"/>
      <c r="G36" s="53"/>
    </row>
    <row r="37" spans="1:7" ht="15" customHeight="1">
      <c r="A37" s="1"/>
      <c r="B37" s="52"/>
      <c r="C37" s="53"/>
      <c r="D37" s="53"/>
      <c r="E37" s="53"/>
      <c r="F37" s="53"/>
      <c r="G37" s="53"/>
    </row>
    <row r="38" spans="1:7" ht="15" customHeight="1">
      <c r="A38" s="1"/>
      <c r="B38" s="52"/>
      <c r="C38" s="53"/>
      <c r="D38" s="53"/>
      <c r="E38" s="53"/>
      <c r="F38" s="53"/>
      <c r="G38" s="53"/>
    </row>
    <row r="39" spans="1:7" ht="15" customHeight="1">
      <c r="A39" s="1"/>
      <c r="B39" s="52"/>
      <c r="C39" s="53"/>
      <c r="D39" s="53"/>
      <c r="E39" s="53"/>
      <c r="F39" s="53"/>
      <c r="G39" s="53"/>
    </row>
    <row r="40" spans="1:7" ht="15" customHeight="1">
      <c r="A40" s="1"/>
      <c r="B40" s="52"/>
      <c r="C40" s="53"/>
      <c r="D40" s="53"/>
      <c r="E40" s="53"/>
      <c r="F40" s="53"/>
      <c r="G40" s="53"/>
    </row>
    <row r="41" spans="1:7" ht="15" customHeight="1">
      <c r="A41" s="1"/>
      <c r="B41" s="52"/>
      <c r="C41" s="53"/>
      <c r="D41" s="53"/>
      <c r="E41" s="53"/>
      <c r="F41" s="53"/>
      <c r="G41" s="53"/>
    </row>
    <row r="42" spans="1:7" ht="15" customHeight="1">
      <c r="A42" s="1"/>
      <c r="B42" s="52"/>
      <c r="C42" s="53"/>
      <c r="D42" s="53"/>
      <c r="E42" s="53"/>
      <c r="F42" s="53"/>
      <c r="G42" s="53"/>
    </row>
    <row r="43" spans="1:7" ht="15" customHeight="1">
      <c r="A43" s="1"/>
      <c r="B43" s="52"/>
      <c r="C43" s="53"/>
      <c r="D43" s="53"/>
      <c r="E43" s="53"/>
      <c r="F43" s="53"/>
      <c r="G43" s="53"/>
    </row>
    <row r="44" spans="1:7" ht="15" customHeight="1">
      <c r="A44" s="1"/>
      <c r="B44" s="52"/>
      <c r="C44" s="53"/>
      <c r="D44" s="53"/>
      <c r="E44" s="53"/>
      <c r="F44" s="53"/>
      <c r="G44" s="53"/>
    </row>
    <row r="45" spans="1:7" ht="15" customHeight="1">
      <c r="A45" s="1"/>
      <c r="B45" s="52"/>
      <c r="C45" s="53"/>
      <c r="D45" s="53"/>
      <c r="E45" s="53"/>
      <c r="F45" s="53"/>
      <c r="G45" s="53"/>
    </row>
    <row r="46" spans="1:7" ht="15" customHeight="1"/>
    <row r="47" spans="1:7" ht="15" customHeight="1"/>
    <row r="48" spans="1:7" ht="15" customHeight="1"/>
    <row r="49" ht="15" customHeight="1"/>
    <row r="50" ht="15" customHeight="1"/>
    <row r="51" ht="15" customHeight="1"/>
    <row r="52" ht="15" customHeight="1"/>
    <row r="53" ht="15" customHeight="1"/>
    <row r="54" ht="15" customHeight="1"/>
    <row r="55" ht="15" customHeight="1"/>
    <row r="56" ht="15" customHeight="1"/>
    <row r="57" ht="15" customHeight="1"/>
    <row r="328" ht="20.149999999999999" customHeight="1"/>
  </sheetData>
  <sheetProtection algorithmName="SHA-512" hashValue="u0hJmFgj9DO/Qco7CIu91553KwFJRcpklPKdr68P4egU6Xdn0c05tOXWS07qYzXVpbdf0r3GnFe+IsTDRklrdQ==" saltValue="F4I7U9kUee06ohzkXYog/Q==" spinCount="100000" sheet="1" objects="1" scenarios="1"/>
  <mergeCells count="9">
    <mergeCell ref="B1:B3"/>
    <mergeCell ref="B23:G23"/>
    <mergeCell ref="B29:G29"/>
    <mergeCell ref="B26:G26"/>
    <mergeCell ref="B8:G8"/>
    <mergeCell ref="B14:G14"/>
    <mergeCell ref="B17:G17"/>
    <mergeCell ref="B20:G20"/>
    <mergeCell ref="B11:G11"/>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J329"/>
  <sheetViews>
    <sheetView showGridLines="0" showRuler="0" topLeftCell="A27" zoomScaleNormal="100" workbookViewId="0">
      <selection activeCell="B38" sqref="B38"/>
    </sheetView>
  </sheetViews>
  <sheetFormatPr defaultColWidth="13.54296875" defaultRowHeight="12.5"/>
  <cols>
    <col min="1" max="1" width="7.453125" customWidth="1"/>
    <col min="2" max="2" width="95.54296875" customWidth="1"/>
    <col min="3" max="8" width="17" customWidth="1"/>
  </cols>
  <sheetData>
    <row r="1" spans="1:8" ht="13.4" customHeight="1">
      <c r="A1" s="1"/>
      <c r="B1" s="1647" t="e" vm="1">
        <v>#VALUE!</v>
      </c>
      <c r="C1" s="1"/>
      <c r="D1" s="1"/>
    </row>
    <row r="2" spans="1:8">
      <c r="A2" s="1"/>
      <c r="B2" s="1647"/>
      <c r="C2" s="468"/>
      <c r="D2" s="1"/>
    </row>
    <row r="3" spans="1:8">
      <c r="A3" s="1"/>
      <c r="B3" s="1647"/>
      <c r="C3" s="1"/>
      <c r="D3" s="1"/>
    </row>
    <row r="4" spans="1:8" ht="15" customHeight="1">
      <c r="A4" s="1"/>
      <c r="B4" s="893" t="s">
        <v>2</v>
      </c>
      <c r="C4" s="1"/>
      <c r="D4" s="1"/>
    </row>
    <row r="5" spans="1:8" ht="15" customHeight="1">
      <c r="A5" s="1"/>
      <c r="B5" s="915" t="s">
        <v>165</v>
      </c>
      <c r="C5" s="1"/>
      <c r="D5" s="1"/>
      <c r="E5" s="1"/>
      <c r="F5" s="1"/>
    </row>
    <row r="6" spans="1:8" ht="15" customHeight="1">
      <c r="A6" s="1"/>
      <c r="C6" s="1"/>
      <c r="D6" s="1"/>
      <c r="E6" s="61"/>
      <c r="F6" s="65"/>
      <c r="G6" s="65"/>
    </row>
    <row r="7" spans="1:8" ht="15" customHeight="1">
      <c r="A7" s="1"/>
      <c r="B7" s="905" t="s">
        <v>718</v>
      </c>
      <c r="C7" s="541"/>
      <c r="D7" s="1"/>
      <c r="E7" s="61"/>
      <c r="F7" s="65"/>
      <c r="G7" s="65"/>
    </row>
    <row r="8" spans="1:8" ht="40.5" customHeight="1">
      <c r="A8" s="369"/>
      <c r="B8" s="1053" t="s">
        <v>719</v>
      </c>
      <c r="C8" s="1408" t="s">
        <v>316</v>
      </c>
      <c r="D8" s="1408" t="s">
        <v>317</v>
      </c>
      <c r="E8" s="1408" t="s">
        <v>318</v>
      </c>
      <c r="F8" s="1408" t="s">
        <v>410</v>
      </c>
      <c r="G8" s="1408" t="s">
        <v>720</v>
      </c>
      <c r="H8" s="1408" t="s">
        <v>721</v>
      </c>
    </row>
    <row r="9" spans="1:8" ht="15" customHeight="1">
      <c r="A9" s="1"/>
      <c r="B9" s="544" t="s">
        <v>722</v>
      </c>
      <c r="C9" s="1193">
        <v>78.900000000000006</v>
      </c>
      <c r="D9" s="1193">
        <v>0.03</v>
      </c>
      <c r="E9" s="1193">
        <v>0.28999999999999998</v>
      </c>
      <c r="F9" s="1193">
        <v>7.0000000000000007E-2</v>
      </c>
      <c r="G9" s="817">
        <v>79.290000000000006</v>
      </c>
      <c r="H9" s="1406">
        <v>22026</v>
      </c>
    </row>
    <row r="10" spans="1:8" ht="12.75" customHeight="1">
      <c r="A10" s="1"/>
      <c r="B10" s="544" t="s">
        <v>723</v>
      </c>
      <c r="C10" s="1193">
        <v>0</v>
      </c>
      <c r="D10" s="1193">
        <v>0</v>
      </c>
      <c r="E10" s="1193">
        <v>0</v>
      </c>
      <c r="F10" s="1193">
        <v>0</v>
      </c>
      <c r="G10" s="817">
        <v>0</v>
      </c>
      <c r="H10" s="1406"/>
    </row>
    <row r="11" spans="1:8">
      <c r="A11" s="1"/>
      <c r="B11" s="542" t="s">
        <v>724</v>
      </c>
      <c r="C11" s="1193">
        <v>11.87</v>
      </c>
      <c r="D11" s="1193">
        <v>8.56</v>
      </c>
      <c r="E11" s="1193">
        <v>0</v>
      </c>
      <c r="F11" s="1193">
        <v>3.95</v>
      </c>
      <c r="G11" s="817">
        <v>24.37</v>
      </c>
      <c r="H11" s="1406">
        <v>6768</v>
      </c>
    </row>
    <row r="12" spans="1:8" ht="15" customHeight="1">
      <c r="A12" s="1"/>
      <c r="B12" s="542" t="s">
        <v>725</v>
      </c>
      <c r="C12" s="1193">
        <v>0</v>
      </c>
      <c r="D12" s="1193">
        <v>5.84</v>
      </c>
      <c r="E12" s="1193">
        <v>0</v>
      </c>
      <c r="F12" s="1193">
        <v>0.04</v>
      </c>
      <c r="G12" s="817">
        <v>5.87</v>
      </c>
      <c r="H12" s="1406">
        <v>1631</v>
      </c>
    </row>
    <row r="13" spans="1:8" ht="15" customHeight="1">
      <c r="A13" s="1"/>
      <c r="B13" s="542" t="s">
        <v>726</v>
      </c>
      <c r="C13" s="1252">
        <v>0</v>
      </c>
      <c r="D13" s="1252">
        <v>0</v>
      </c>
      <c r="E13" s="1252">
        <v>0</v>
      </c>
      <c r="F13" s="1252">
        <v>0</v>
      </c>
      <c r="G13" s="1251">
        <v>0</v>
      </c>
      <c r="H13" s="1407"/>
    </row>
    <row r="14" spans="1:8" ht="15" customHeight="1">
      <c r="A14" s="1"/>
      <c r="B14" s="542" t="s">
        <v>727</v>
      </c>
      <c r="C14" s="1252">
        <v>58.93</v>
      </c>
      <c r="D14" s="1252">
        <v>0</v>
      </c>
      <c r="E14" s="1252">
        <v>3.27</v>
      </c>
      <c r="F14" s="1252">
        <v>8.48</v>
      </c>
      <c r="G14" s="1251">
        <v>70.67</v>
      </c>
      <c r="H14" s="1407">
        <v>19631</v>
      </c>
    </row>
    <row r="15" spans="1:8" ht="15" customHeight="1">
      <c r="A15" s="1"/>
      <c r="B15" s="542" t="s">
        <v>728</v>
      </c>
      <c r="C15" s="1252">
        <v>29.48</v>
      </c>
      <c r="D15" s="1252">
        <v>0</v>
      </c>
      <c r="E15" s="1252">
        <v>0.08</v>
      </c>
      <c r="F15" s="1252">
        <v>0.23</v>
      </c>
      <c r="G15" s="1251">
        <v>29.79</v>
      </c>
      <c r="H15" s="1407">
        <v>8275</v>
      </c>
    </row>
    <row r="16" spans="1:8" ht="15" customHeight="1">
      <c r="A16" s="1"/>
      <c r="B16" s="542" t="s">
        <v>729</v>
      </c>
      <c r="C16" s="1252">
        <v>0.06</v>
      </c>
      <c r="D16" s="1252">
        <v>5.21</v>
      </c>
      <c r="E16" s="1252">
        <v>0.38</v>
      </c>
      <c r="F16" s="1252">
        <v>0.33</v>
      </c>
      <c r="G16" s="1251">
        <v>5.99</v>
      </c>
      <c r="H16" s="1407"/>
    </row>
    <row r="17" spans="1:10" ht="15" customHeight="1">
      <c r="A17" s="1"/>
      <c r="B17" s="542" t="s">
        <v>730</v>
      </c>
      <c r="C17" s="1252">
        <v>49.3</v>
      </c>
      <c r="D17" s="1252">
        <v>0.37</v>
      </c>
      <c r="E17" s="1252">
        <v>15.47</v>
      </c>
      <c r="F17" s="1252">
        <v>6.1</v>
      </c>
      <c r="G17" s="1251">
        <v>71.25</v>
      </c>
      <c r="H17" s="1407">
        <v>6773</v>
      </c>
      <c r="J17" s="819"/>
    </row>
    <row r="18" spans="1:10" ht="15" customHeight="1">
      <c r="A18" s="1"/>
      <c r="B18" s="542" t="s">
        <v>731</v>
      </c>
      <c r="C18" s="1252">
        <v>150.57</v>
      </c>
      <c r="D18" s="1252">
        <v>12.27</v>
      </c>
      <c r="E18" s="1252">
        <v>39.9</v>
      </c>
      <c r="F18" s="1252">
        <v>26.78</v>
      </c>
      <c r="G18" s="1251">
        <v>229.53</v>
      </c>
      <c r="H18" s="1407"/>
    </row>
    <row r="19" spans="1:10" ht="15" customHeight="1">
      <c r="A19" s="1"/>
      <c r="B19" s="542" t="s">
        <v>732</v>
      </c>
      <c r="C19" s="1252">
        <v>379.1</v>
      </c>
      <c r="D19" s="1252">
        <v>32.28</v>
      </c>
      <c r="E19" s="1252">
        <v>59.39</v>
      </c>
      <c r="F19" s="1252">
        <v>45.97</v>
      </c>
      <c r="G19" s="1251">
        <v>516.75</v>
      </c>
      <c r="H19" s="1407">
        <v>65104</v>
      </c>
    </row>
    <row r="20" spans="1:10" ht="15" customHeight="1" thickBot="1">
      <c r="A20" s="1"/>
      <c r="B20" s="543" t="s">
        <v>733</v>
      </c>
      <c r="C20" s="818"/>
      <c r="D20" s="818"/>
      <c r="E20" s="818"/>
      <c r="F20" s="818"/>
      <c r="G20" s="528"/>
      <c r="H20" s="1194">
        <v>0.77</v>
      </c>
      <c r="I20" s="819"/>
    </row>
    <row r="21" spans="1:10" ht="15" customHeight="1">
      <c r="A21" s="1"/>
      <c r="B21" s="1708" t="s">
        <v>734</v>
      </c>
      <c r="C21" s="1708"/>
      <c r="D21" s="1708"/>
      <c r="E21" s="1708"/>
      <c r="F21" s="1708"/>
      <c r="G21" s="65"/>
    </row>
    <row r="22" spans="1:10" ht="28.4" customHeight="1">
      <c r="A22" s="1"/>
      <c r="B22" s="1708" t="s">
        <v>735</v>
      </c>
      <c r="C22" s="1708"/>
      <c r="D22" s="1708"/>
      <c r="E22" s="1708"/>
      <c r="F22" s="1708"/>
      <c r="G22" s="1708"/>
      <c r="H22" s="1708"/>
      <c r="J22" s="1421"/>
    </row>
    <row r="23" spans="1:10" ht="40.15" customHeight="1">
      <c r="A23" s="1"/>
      <c r="B23" s="1708" t="s">
        <v>736</v>
      </c>
      <c r="C23" s="1708"/>
      <c r="D23" s="1708"/>
      <c r="E23" s="1708"/>
      <c r="F23" s="1708"/>
      <c r="G23" s="1708"/>
      <c r="H23" s="1708"/>
    </row>
    <row r="24" spans="1:10" ht="12" customHeight="1">
      <c r="A24" s="1"/>
      <c r="B24" s="1709" t="s">
        <v>737</v>
      </c>
      <c r="C24" s="1709"/>
      <c r="D24" s="1709"/>
      <c r="E24" s="1709"/>
      <c r="F24" s="1709"/>
      <c r="G24" s="65"/>
    </row>
    <row r="25" spans="1:10" ht="40.5" customHeight="1">
      <c r="A25" s="1"/>
      <c r="B25" s="1710" t="s">
        <v>738</v>
      </c>
      <c r="C25" s="1710"/>
      <c r="D25" s="1710"/>
      <c r="E25" s="1710"/>
      <c r="F25" s="1710"/>
      <c r="G25" s="1710"/>
      <c r="H25" s="1710"/>
    </row>
    <row r="26" spans="1:10" ht="26.15" customHeight="1">
      <c r="A26" s="1"/>
      <c r="B26" s="1708" t="s">
        <v>739</v>
      </c>
      <c r="C26" s="1708"/>
      <c r="D26" s="1708"/>
      <c r="E26" s="1708"/>
      <c r="F26" s="1708"/>
      <c r="G26" s="1708"/>
      <c r="H26" s="1708"/>
    </row>
    <row r="27" spans="1:10" ht="15" customHeight="1">
      <c r="A27" s="1"/>
      <c r="B27" s="386"/>
      <c r="C27" s="1"/>
      <c r="D27" s="1"/>
      <c r="E27" s="61"/>
      <c r="F27" s="65"/>
      <c r="G27" s="65"/>
    </row>
    <row r="28" spans="1:10" ht="15" customHeight="1">
      <c r="A28" s="1"/>
      <c r="B28" s="906" t="s">
        <v>740</v>
      </c>
      <c r="D28" s="1"/>
      <c r="E28" s="61"/>
      <c r="F28" s="65"/>
      <c r="G28" s="65"/>
    </row>
    <row r="29" spans="1:10" ht="15" customHeight="1">
      <c r="A29" s="1"/>
      <c r="B29" s="1053" t="s">
        <v>741</v>
      </c>
      <c r="C29" s="1409">
        <v>2025</v>
      </c>
      <c r="D29" s="1409">
        <v>2024</v>
      </c>
      <c r="E29" s="1409">
        <v>2023</v>
      </c>
      <c r="F29" s="1409">
        <v>2022</v>
      </c>
      <c r="G29" s="1409">
        <v>2021</v>
      </c>
    </row>
    <row r="30" spans="1:10" ht="15" customHeight="1">
      <c r="A30" s="1"/>
      <c r="B30" s="552" t="s">
        <v>742</v>
      </c>
      <c r="C30" s="1257">
        <v>80.959999999999994</v>
      </c>
      <c r="D30" s="1253">
        <v>83.62</v>
      </c>
      <c r="E30" s="1253">
        <v>85.99</v>
      </c>
      <c r="F30" s="1253">
        <v>86.32</v>
      </c>
      <c r="G30" s="1253">
        <v>83.98</v>
      </c>
    </row>
    <row r="31" spans="1:10" ht="15" customHeight="1">
      <c r="A31" s="1"/>
      <c r="B31" s="542" t="s">
        <v>743</v>
      </c>
      <c r="C31" s="1258">
        <v>35.630000000000003</v>
      </c>
      <c r="D31" s="1254">
        <v>35.29</v>
      </c>
      <c r="E31" s="1254">
        <v>35.520000000000003</v>
      </c>
      <c r="F31" s="1254">
        <v>35.4</v>
      </c>
      <c r="G31" s="1254">
        <v>34.5</v>
      </c>
    </row>
    <row r="32" spans="1:10" ht="15" customHeight="1">
      <c r="A32" s="1"/>
      <c r="B32" s="542" t="s">
        <v>744</v>
      </c>
      <c r="C32" s="1258">
        <v>29.659999999999997</v>
      </c>
      <c r="D32" s="1254">
        <v>30.08</v>
      </c>
      <c r="E32" s="1254">
        <v>29.97</v>
      </c>
      <c r="F32" s="1254">
        <v>28.73</v>
      </c>
      <c r="G32" s="1254">
        <v>27.98</v>
      </c>
    </row>
    <row r="33" spans="1:7" ht="15" customHeight="1">
      <c r="A33" s="1"/>
      <c r="B33" s="542" t="s">
        <v>745</v>
      </c>
      <c r="C33" s="1258">
        <v>6.5299999999999994</v>
      </c>
      <c r="D33" s="1254">
        <v>6.09</v>
      </c>
      <c r="E33" s="1254">
        <v>5.64</v>
      </c>
      <c r="F33" s="1254">
        <v>5.62</v>
      </c>
      <c r="G33" s="1254">
        <v>5.33</v>
      </c>
    </row>
    <row r="34" spans="1:7" ht="15" customHeight="1">
      <c r="A34" s="1"/>
      <c r="B34" s="542" t="s">
        <v>746</v>
      </c>
      <c r="C34" s="1258">
        <v>2.35</v>
      </c>
      <c r="D34" s="1254">
        <v>2.5499999999999998</v>
      </c>
      <c r="E34" s="1254">
        <v>2.2999999999999998</v>
      </c>
      <c r="F34" s="1254">
        <v>2.42</v>
      </c>
      <c r="G34" s="1254">
        <v>2.39</v>
      </c>
    </row>
    <row r="35" spans="1:7" ht="15" customHeight="1">
      <c r="A35" s="1"/>
      <c r="B35" s="556" t="s">
        <v>747</v>
      </c>
      <c r="C35" s="1258">
        <v>0.22999999999999998</v>
      </c>
      <c r="D35" s="1255">
        <v>0.17</v>
      </c>
      <c r="E35" s="1255">
        <v>0.09</v>
      </c>
      <c r="F35" s="1255">
        <v>7.0000000000000007E-2</v>
      </c>
      <c r="G35" s="1255">
        <v>0.04</v>
      </c>
    </row>
    <row r="36" spans="1:7" ht="15" customHeight="1" thickBot="1">
      <c r="A36" s="1"/>
      <c r="B36" s="553" t="s">
        <v>386</v>
      </c>
      <c r="C36" s="1264">
        <v>155.37</v>
      </c>
      <c r="D36" s="1256">
        <v>157.81</v>
      </c>
      <c r="E36" s="1256">
        <v>159.49</v>
      </c>
      <c r="F36" s="1256">
        <v>158.55000000000001</v>
      </c>
      <c r="G36" s="1256">
        <v>154.22999999999999</v>
      </c>
    </row>
    <row r="37" spans="1:7" ht="15" customHeight="1">
      <c r="A37" s="1"/>
      <c r="B37" s="1643" t="s">
        <v>748</v>
      </c>
      <c r="C37" s="1"/>
      <c r="D37" s="1"/>
      <c r="E37" s="61"/>
      <c r="F37" s="65"/>
      <c r="G37" s="65"/>
    </row>
    <row r="38" spans="1:7" ht="15" customHeight="1">
      <c r="A38" s="1"/>
      <c r="B38" s="386"/>
      <c r="C38" s="1"/>
      <c r="D38" s="1"/>
      <c r="E38" s="61"/>
      <c r="F38" s="65"/>
      <c r="G38" s="65"/>
    </row>
    <row r="39" spans="1:7" ht="15" customHeight="1">
      <c r="A39" s="1"/>
      <c r="B39" s="905" t="s">
        <v>740</v>
      </c>
      <c r="C39" s="555"/>
      <c r="D39" s="1"/>
      <c r="E39" s="61"/>
      <c r="F39" s="65"/>
      <c r="G39" s="65"/>
    </row>
    <row r="40" spans="1:7" ht="15" customHeight="1">
      <c r="A40" s="1"/>
      <c r="B40" s="1053" t="s">
        <v>749</v>
      </c>
      <c r="C40" s="1409">
        <v>2025</v>
      </c>
      <c r="D40" s="1409">
        <v>2024</v>
      </c>
      <c r="E40" s="1409">
        <v>2023</v>
      </c>
      <c r="F40" s="1409">
        <v>2022</v>
      </c>
      <c r="G40" s="1409">
        <v>2021</v>
      </c>
    </row>
    <row r="41" spans="1:7" ht="15" customHeight="1">
      <c r="A41" s="1"/>
      <c r="B41" s="552" t="s">
        <v>750</v>
      </c>
      <c r="C41" s="1257">
        <v>101.58</v>
      </c>
      <c r="D41" s="1253">
        <v>97.44</v>
      </c>
      <c r="E41" s="1253">
        <v>97.63</v>
      </c>
      <c r="F41" s="1253">
        <v>91.77</v>
      </c>
      <c r="G41" s="1253">
        <v>95.45</v>
      </c>
    </row>
    <row r="42" spans="1:7" ht="15" customHeight="1">
      <c r="A42" s="1"/>
      <c r="B42" s="542" t="s">
        <v>743</v>
      </c>
      <c r="C42" s="1258">
        <v>61.79</v>
      </c>
      <c r="D42" s="1254">
        <v>52.48</v>
      </c>
      <c r="E42" s="1254">
        <v>54.6</v>
      </c>
      <c r="F42" s="1254">
        <v>55.27</v>
      </c>
      <c r="G42" s="1254">
        <v>55.14</v>
      </c>
    </row>
    <row r="43" spans="1:7" ht="15" customHeight="1">
      <c r="A43" s="1"/>
      <c r="B43" s="542" t="s">
        <v>751</v>
      </c>
      <c r="C43" s="1258">
        <v>55.66</v>
      </c>
      <c r="D43" s="1254">
        <v>53.75</v>
      </c>
      <c r="E43" s="1254">
        <v>55.29</v>
      </c>
      <c r="F43" s="1254">
        <v>53.95</v>
      </c>
      <c r="G43" s="1254">
        <v>52.13</v>
      </c>
    </row>
    <row r="44" spans="1:7" ht="15" customHeight="1">
      <c r="A44" s="1"/>
      <c r="B44" s="542" t="s">
        <v>752</v>
      </c>
      <c r="C44" s="1258">
        <v>9.8000000000000007</v>
      </c>
      <c r="D44" s="1254">
        <v>9.09</v>
      </c>
      <c r="E44" s="1254">
        <v>9.61</v>
      </c>
      <c r="F44" s="1254">
        <v>11.38</v>
      </c>
      <c r="G44" s="1254">
        <v>10.34</v>
      </c>
    </row>
    <row r="45" spans="1:7" ht="15" customHeight="1">
      <c r="A45" s="1"/>
      <c r="B45" s="542" t="s">
        <v>747</v>
      </c>
      <c r="C45" s="1258">
        <v>5.99</v>
      </c>
      <c r="D45" s="1254">
        <v>3.94</v>
      </c>
      <c r="E45" s="1254">
        <v>0.4</v>
      </c>
      <c r="F45" s="1254">
        <v>0.06</v>
      </c>
      <c r="G45" s="1254">
        <v>0.02</v>
      </c>
    </row>
    <row r="46" spans="1:7" ht="15" customHeight="1" thickBot="1">
      <c r="A46" s="1"/>
      <c r="B46" s="542" t="s">
        <v>386</v>
      </c>
      <c r="C46" s="1258">
        <v>234.82</v>
      </c>
      <c r="D46" s="1256">
        <v>216.69</v>
      </c>
      <c r="E46" s="1256">
        <v>217.52</v>
      </c>
      <c r="F46" s="1256">
        <v>212.44</v>
      </c>
      <c r="G46" s="1256">
        <v>213.06</v>
      </c>
    </row>
    <row r="47" spans="1:7" ht="15" customHeight="1">
      <c r="A47" s="1"/>
      <c r="B47" s="537"/>
      <c r="C47" s="554"/>
      <c r="D47" s="1"/>
      <c r="E47" s="61"/>
      <c r="F47" s="65"/>
      <c r="G47" s="65"/>
    </row>
    <row r="48" spans="1:7" ht="15" customHeight="1">
      <c r="B48" s="905" t="s">
        <v>718</v>
      </c>
      <c r="E48" s="61"/>
      <c r="F48" s="65"/>
      <c r="G48" s="65"/>
    </row>
    <row r="49" spans="1:7" ht="15" customHeight="1">
      <c r="A49" s="1"/>
      <c r="B49" s="1053" t="s">
        <v>753</v>
      </c>
      <c r="C49" s="1409">
        <v>2025</v>
      </c>
      <c r="D49" s="1409">
        <v>2024</v>
      </c>
      <c r="E49" s="1409">
        <v>2023</v>
      </c>
      <c r="F49" s="1409">
        <v>2022</v>
      </c>
      <c r="G49" s="1409">
        <v>2021</v>
      </c>
    </row>
    <row r="50" spans="1:7" ht="15" customHeight="1">
      <c r="A50" s="1"/>
      <c r="B50" s="124" t="s">
        <v>754</v>
      </c>
      <c r="C50" s="1585">
        <v>186.19</v>
      </c>
      <c r="D50" s="1586">
        <v>181.46</v>
      </c>
      <c r="E50" s="1586">
        <v>162.44</v>
      </c>
      <c r="F50" s="1586">
        <v>148.77000000000001</v>
      </c>
      <c r="G50" s="1586">
        <v>146.07</v>
      </c>
    </row>
    <row r="51" spans="1:7" ht="15" customHeight="1">
      <c r="A51" s="23"/>
      <c r="B51" s="126" t="s">
        <v>755</v>
      </c>
      <c r="C51" s="1587">
        <v>330.71</v>
      </c>
      <c r="D51" s="1588">
        <v>310.81</v>
      </c>
      <c r="E51" s="1588">
        <v>328.98</v>
      </c>
      <c r="F51" s="1588">
        <v>325.02999999999997</v>
      </c>
      <c r="G51" s="1588">
        <v>329.34</v>
      </c>
    </row>
    <row r="52" spans="1:7" ht="15" customHeight="1" thickBot="1">
      <c r="A52" s="23"/>
      <c r="B52" s="128" t="s">
        <v>756</v>
      </c>
      <c r="C52" s="1587">
        <v>516.75</v>
      </c>
      <c r="D52" s="1589">
        <v>492.2</v>
      </c>
      <c r="E52" s="1589">
        <v>491.4</v>
      </c>
      <c r="F52" s="1589">
        <v>473.84</v>
      </c>
      <c r="G52" s="1589">
        <v>475.67</v>
      </c>
    </row>
    <row r="53" spans="1:7" ht="26.15" customHeight="1">
      <c r="A53" s="23"/>
      <c r="B53" s="1707" t="s">
        <v>757</v>
      </c>
      <c r="C53" s="1707"/>
      <c r="D53" s="1707"/>
      <c r="E53" s="1707"/>
      <c r="F53" s="1707"/>
      <c r="G53" s="1707"/>
    </row>
    <row r="54" spans="1:7" ht="15.75" customHeight="1">
      <c r="A54" s="23"/>
      <c r="B54" s="18"/>
      <c r="C54" s="18"/>
      <c r="D54" s="18"/>
      <c r="E54" s="18"/>
      <c r="F54" s="18"/>
      <c r="G54" s="18"/>
    </row>
    <row r="55" spans="1:7" ht="15" customHeight="1">
      <c r="A55" s="1"/>
      <c r="B55" s="267" t="s">
        <v>758</v>
      </c>
      <c r="C55" s="977"/>
      <c r="D55" s="53"/>
      <c r="E55" s="53"/>
      <c r="F55" s="53"/>
      <c r="G55" s="53"/>
    </row>
    <row r="56" spans="1:7" ht="15" customHeight="1">
      <c r="A56" s="1"/>
      <c r="B56" s="52"/>
      <c r="C56" s="53"/>
      <c r="D56" s="53"/>
      <c r="E56" s="53"/>
      <c r="F56" s="53"/>
      <c r="G56" s="53"/>
    </row>
    <row r="57" spans="1:7" ht="15" customHeight="1">
      <c r="A57" s="1"/>
      <c r="B57" s="52"/>
      <c r="C57" s="53"/>
      <c r="D57" s="53"/>
      <c r="E57" s="53"/>
      <c r="F57" s="53"/>
      <c r="G57" s="53"/>
    </row>
    <row r="58" spans="1:7" ht="15" customHeight="1">
      <c r="A58" s="1"/>
      <c r="B58" s="52"/>
      <c r="C58" s="53"/>
      <c r="D58" s="53"/>
      <c r="E58" s="53"/>
      <c r="F58" s="53"/>
      <c r="G58" s="53"/>
    </row>
    <row r="59" spans="1:7" ht="15" customHeight="1">
      <c r="A59" s="1"/>
      <c r="B59" s="52"/>
      <c r="C59" s="53"/>
      <c r="D59" s="53"/>
      <c r="E59" s="53"/>
      <c r="F59" s="53"/>
      <c r="G59" s="53"/>
    </row>
    <row r="60" spans="1:7" ht="15" customHeight="1">
      <c r="A60" s="1"/>
      <c r="B60" s="52"/>
      <c r="C60" s="53"/>
      <c r="D60" s="53"/>
      <c r="E60" s="53"/>
      <c r="F60" s="53"/>
      <c r="G60" s="53"/>
    </row>
    <row r="61" spans="1:7" ht="15" customHeight="1">
      <c r="A61" s="1"/>
      <c r="B61" s="52"/>
      <c r="C61" s="53"/>
      <c r="D61" s="53"/>
      <c r="E61" s="53"/>
      <c r="F61" s="53"/>
      <c r="G61" s="53"/>
    </row>
    <row r="62" spans="1:7" ht="15" customHeight="1">
      <c r="A62" s="1"/>
      <c r="B62" s="52"/>
      <c r="C62" s="53"/>
      <c r="D62" s="53"/>
      <c r="E62" s="53"/>
      <c r="F62" s="53"/>
      <c r="G62" s="53"/>
    </row>
    <row r="63" spans="1:7" ht="15" customHeight="1">
      <c r="A63" s="1"/>
      <c r="B63" s="52"/>
      <c r="C63" s="53"/>
      <c r="D63" s="53"/>
      <c r="E63" s="53"/>
      <c r="F63" s="53"/>
      <c r="G63" s="53"/>
    </row>
    <row r="64" spans="1:7" ht="15" customHeight="1">
      <c r="A64" s="1"/>
      <c r="B64" s="52"/>
      <c r="C64" s="53"/>
      <c r="D64" s="53"/>
      <c r="E64" s="53"/>
      <c r="F64" s="53"/>
      <c r="G64" s="53"/>
    </row>
    <row r="65" spans="1:7" ht="15" customHeight="1">
      <c r="A65" s="1"/>
      <c r="B65" s="52"/>
      <c r="C65" s="53"/>
      <c r="D65" s="53"/>
      <c r="E65" s="53"/>
      <c r="F65" s="53"/>
      <c r="G65" s="53"/>
    </row>
    <row r="66" spans="1:7" ht="15" customHeight="1">
      <c r="A66" s="1"/>
      <c r="B66" s="52"/>
      <c r="C66" s="53"/>
      <c r="D66" s="53"/>
      <c r="E66" s="53"/>
      <c r="F66" s="53"/>
      <c r="G66" s="53"/>
    </row>
    <row r="67" spans="1:7" ht="15" customHeight="1">
      <c r="A67" s="1"/>
      <c r="B67" s="52"/>
      <c r="C67" s="53"/>
      <c r="D67" s="53"/>
      <c r="E67" s="53"/>
      <c r="F67" s="53"/>
      <c r="G67" s="53"/>
    </row>
    <row r="68" spans="1:7" ht="15" customHeight="1">
      <c r="A68" s="1"/>
      <c r="B68" s="52"/>
      <c r="C68" s="53"/>
      <c r="D68" s="53"/>
      <c r="E68" s="53"/>
      <c r="F68" s="53"/>
      <c r="G68" s="53"/>
    </row>
    <row r="69" spans="1:7" ht="15" customHeight="1">
      <c r="A69" s="1"/>
      <c r="B69" s="52"/>
      <c r="C69" s="53"/>
      <c r="D69" s="53"/>
      <c r="E69" s="53"/>
      <c r="F69" s="53"/>
      <c r="G69" s="53"/>
    </row>
    <row r="70" spans="1:7" ht="15" customHeight="1">
      <c r="A70" s="1"/>
      <c r="B70" s="52"/>
      <c r="C70" s="53"/>
      <c r="D70" s="53"/>
      <c r="E70" s="53"/>
      <c r="F70" s="53"/>
      <c r="G70" s="53"/>
    </row>
    <row r="71" spans="1:7" ht="15" customHeight="1">
      <c r="A71" s="1"/>
      <c r="B71" s="1"/>
      <c r="C71" s="1"/>
      <c r="D71" s="1"/>
      <c r="E71" s="1"/>
      <c r="F71" s="1"/>
      <c r="G71" s="1"/>
    </row>
    <row r="329" ht="20.149999999999999" customHeight="1"/>
  </sheetData>
  <sheetProtection algorithmName="SHA-512" hashValue="w2JbbSnWF7G19MEgYunm8H3cClubd2sof+jVQMNAWXmrz8JLBtOy8YKlCYKb2PhMHZaKBaxKb/llePyup9r/fg==" saltValue="qftEQ1VW+/H5jgCnWdgIWg==" spinCount="100000" sheet="1" objects="1" scenarios="1"/>
  <mergeCells count="8">
    <mergeCell ref="B1:B3"/>
    <mergeCell ref="B53:G53"/>
    <mergeCell ref="B21:F21"/>
    <mergeCell ref="B24:F24"/>
    <mergeCell ref="B22:H22"/>
    <mergeCell ref="B23:H23"/>
    <mergeCell ref="B25:H25"/>
    <mergeCell ref="B26:H26"/>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C8BDB-8632-405A-8787-9446ABC2EFC8}">
  <dimension ref="A1:AB308"/>
  <sheetViews>
    <sheetView showGridLines="0" zoomScaleNormal="100" workbookViewId="0">
      <pane xSplit="4" ySplit="8" topLeftCell="E9" activePane="bottomRight" state="frozen"/>
      <selection pane="topRight" activeCell="AU328" sqref="AU328"/>
      <selection pane="bottomLeft" activeCell="AU328" sqref="AU328"/>
      <selection pane="bottomRight" activeCell="K37" sqref="K37"/>
    </sheetView>
  </sheetViews>
  <sheetFormatPr defaultColWidth="8.54296875" defaultRowHeight="12.5"/>
  <cols>
    <col min="1" max="1" width="8.54296875" style="914"/>
    <col min="2" max="2" width="29.453125" style="834" customWidth="1"/>
    <col min="3" max="3" width="43.453125" style="834" customWidth="1"/>
    <col min="4" max="4" width="31" style="834" customWidth="1"/>
    <col min="5" max="20" width="10.54296875" style="834" customWidth="1"/>
    <col min="21" max="22" width="8.54296875" style="834"/>
    <col min="23" max="23" width="15" style="834" bestFit="1" customWidth="1"/>
    <col min="24" max="25" width="8.54296875" style="834"/>
    <col min="26" max="26" width="12.26953125" style="834" bestFit="1" customWidth="1"/>
    <col min="27" max="27" width="24.26953125" style="834" bestFit="1" customWidth="1"/>
    <col min="28" max="28" width="14.453125" style="834" bestFit="1" customWidth="1"/>
    <col min="29" max="16384" width="8.54296875" style="834"/>
  </cols>
  <sheetData>
    <row r="1" spans="1:26" customFormat="1" ht="13.4" customHeight="1">
      <c r="A1" s="912" t="s">
        <v>759</v>
      </c>
      <c r="B1" s="1647" t="e" vm="1">
        <v>#VALUE!</v>
      </c>
      <c r="C1" s="834"/>
      <c r="D1" s="1"/>
      <c r="E1" s="1"/>
    </row>
    <row r="2" spans="1:26" customFormat="1">
      <c r="A2" s="912"/>
      <c r="B2" s="1647"/>
      <c r="C2" s="834"/>
      <c r="D2" s="468"/>
      <c r="E2" s="1"/>
    </row>
    <row r="3" spans="1:26" customFormat="1">
      <c r="A3" s="912"/>
      <c r="B3" s="1647"/>
      <c r="C3" s="834"/>
      <c r="D3" s="1"/>
      <c r="E3" s="1"/>
    </row>
    <row r="4" spans="1:26" customFormat="1" ht="15" customHeight="1">
      <c r="A4" s="912"/>
      <c r="B4" s="893" t="s">
        <v>2</v>
      </c>
      <c r="C4" s="834"/>
      <c r="D4" s="1"/>
      <c r="E4" s="1641"/>
      <c r="F4" s="1641"/>
      <c r="J4" s="1642"/>
      <c r="K4" s="1642"/>
    </row>
    <row r="5" spans="1:26" ht="15" customHeight="1">
      <c r="Z5" s="835"/>
    </row>
    <row r="6" spans="1:26" ht="15" customHeight="1">
      <c r="B6" s="1712" t="s">
        <v>760</v>
      </c>
      <c r="C6" s="1712"/>
      <c r="Z6" s="835"/>
    </row>
    <row r="7" spans="1:26" ht="13">
      <c r="E7" s="1713" t="s">
        <v>761</v>
      </c>
      <c r="F7" s="1713"/>
      <c r="G7" s="1713"/>
      <c r="H7" s="1713"/>
      <c r="I7" s="1713"/>
      <c r="J7" s="1713" t="s">
        <v>762</v>
      </c>
      <c r="K7" s="1713"/>
      <c r="L7" s="1713"/>
      <c r="M7" s="1713"/>
      <c r="N7" s="1713"/>
      <c r="O7" s="1713"/>
      <c r="P7" s="1713" t="s">
        <v>763</v>
      </c>
      <c r="Q7" s="1713"/>
      <c r="R7" s="1713"/>
      <c r="S7" s="1713"/>
      <c r="T7" s="1713"/>
    </row>
    <row r="8" spans="1:26" s="858" customFormat="1" ht="15.75" customHeight="1">
      <c r="A8" s="1240"/>
      <c r="B8" s="1053" t="s">
        <v>764</v>
      </c>
      <c r="C8" s="1410" t="s">
        <v>765</v>
      </c>
      <c r="D8" s="1410" t="s">
        <v>766</v>
      </c>
      <c r="E8" s="1065">
        <v>2025</v>
      </c>
      <c r="F8" s="1065">
        <v>2024</v>
      </c>
      <c r="G8" s="1065">
        <v>2023</v>
      </c>
      <c r="H8" s="1065">
        <v>2022</v>
      </c>
      <c r="I8" s="1065">
        <v>2021</v>
      </c>
      <c r="J8" s="1065">
        <v>2025</v>
      </c>
      <c r="K8" s="1065">
        <v>2024</v>
      </c>
      <c r="L8" s="1065">
        <v>2023</v>
      </c>
      <c r="M8" s="1065">
        <v>2022</v>
      </c>
      <c r="N8" s="1065">
        <v>2021</v>
      </c>
      <c r="O8" s="1065">
        <v>2018</v>
      </c>
      <c r="P8" s="1065">
        <v>2025</v>
      </c>
      <c r="Q8" s="1065">
        <v>2024</v>
      </c>
      <c r="R8" s="1065">
        <v>2023</v>
      </c>
      <c r="S8" s="1065">
        <v>2022</v>
      </c>
      <c r="T8" s="1065">
        <v>2021</v>
      </c>
    </row>
    <row r="9" spans="1:26" ht="13.4" customHeight="1">
      <c r="B9" s="1162" t="s">
        <v>767</v>
      </c>
      <c r="C9" s="1165" t="s">
        <v>768</v>
      </c>
      <c r="D9" s="1163" t="s">
        <v>769</v>
      </c>
      <c r="E9" s="1592">
        <v>371</v>
      </c>
      <c r="F9" s="1593">
        <v>350</v>
      </c>
      <c r="G9" s="1593">
        <v>401</v>
      </c>
      <c r="H9" s="1593">
        <v>376</v>
      </c>
      <c r="I9" s="1594">
        <v>379</v>
      </c>
      <c r="J9" s="1595">
        <v>371</v>
      </c>
      <c r="K9" s="1595">
        <v>350</v>
      </c>
      <c r="L9" s="1595">
        <v>401</v>
      </c>
      <c r="M9" s="1595">
        <v>376</v>
      </c>
      <c r="N9" s="1595">
        <v>379</v>
      </c>
      <c r="O9" s="1596">
        <v>429</v>
      </c>
      <c r="P9" s="1595">
        <v>371</v>
      </c>
      <c r="Q9" s="1595">
        <v>350</v>
      </c>
      <c r="R9" s="1595">
        <v>401</v>
      </c>
      <c r="S9" s="1595">
        <v>376</v>
      </c>
      <c r="T9" s="1595">
        <v>379</v>
      </c>
    </row>
    <row r="10" spans="1:26">
      <c r="B10" s="1159"/>
      <c r="C10" s="1165" t="s">
        <v>770</v>
      </c>
      <c r="D10" s="1163" t="s">
        <v>769</v>
      </c>
      <c r="E10" s="1592">
        <v>3688</v>
      </c>
      <c r="F10" s="1593">
        <v>3080</v>
      </c>
      <c r="G10" s="1593">
        <v>3063</v>
      </c>
      <c r="H10" s="1593">
        <v>2967</v>
      </c>
      <c r="I10" s="1594">
        <v>3155</v>
      </c>
      <c r="J10" s="1595">
        <v>3688</v>
      </c>
      <c r="K10" s="1595">
        <v>3849</v>
      </c>
      <c r="L10" s="1595">
        <v>3829</v>
      </c>
      <c r="M10" s="1595">
        <v>3708</v>
      </c>
      <c r="N10" s="1595">
        <v>3944</v>
      </c>
      <c r="O10" s="1596">
        <v>3988</v>
      </c>
      <c r="P10" s="1595">
        <v>0</v>
      </c>
      <c r="Q10" s="1595">
        <v>0</v>
      </c>
      <c r="R10" s="1595">
        <v>0</v>
      </c>
      <c r="S10" s="1595">
        <v>0</v>
      </c>
      <c r="T10" s="1595">
        <v>0</v>
      </c>
    </row>
    <row r="11" spans="1:26">
      <c r="B11" s="1159"/>
      <c r="C11" s="1165" t="s">
        <v>771</v>
      </c>
      <c r="D11" s="1163" t="s">
        <v>769</v>
      </c>
      <c r="E11" s="1592">
        <v>203</v>
      </c>
      <c r="F11" s="1593">
        <v>188</v>
      </c>
      <c r="G11" s="1593">
        <v>176</v>
      </c>
      <c r="H11" s="1593">
        <v>189</v>
      </c>
      <c r="I11" s="1594">
        <v>205</v>
      </c>
      <c r="J11" s="1595">
        <v>203</v>
      </c>
      <c r="K11" s="1595">
        <v>188</v>
      </c>
      <c r="L11" s="1595">
        <v>176</v>
      </c>
      <c r="M11" s="1595">
        <v>189</v>
      </c>
      <c r="N11" s="1595">
        <v>205</v>
      </c>
      <c r="O11" s="1596">
        <v>216</v>
      </c>
      <c r="P11" s="1595">
        <v>0</v>
      </c>
      <c r="Q11" s="1595">
        <v>0</v>
      </c>
      <c r="R11" s="1595">
        <v>0</v>
      </c>
      <c r="S11" s="1595">
        <v>0</v>
      </c>
      <c r="T11" s="1595">
        <v>0</v>
      </c>
    </row>
    <row r="12" spans="1:26">
      <c r="B12" s="1159"/>
      <c r="C12" s="1165" t="s">
        <v>772</v>
      </c>
      <c r="D12" s="1163" t="s">
        <v>769</v>
      </c>
      <c r="E12" s="1592">
        <v>2142</v>
      </c>
      <c r="F12" s="1593">
        <v>2097</v>
      </c>
      <c r="G12" s="1593">
        <v>2199</v>
      </c>
      <c r="H12" s="1593">
        <v>2185</v>
      </c>
      <c r="I12" s="1594">
        <v>2180</v>
      </c>
      <c r="J12" s="1595">
        <v>2142</v>
      </c>
      <c r="K12" s="1595">
        <v>2097</v>
      </c>
      <c r="L12" s="1595">
        <v>2199</v>
      </c>
      <c r="M12" s="1595">
        <v>2185</v>
      </c>
      <c r="N12" s="1595">
        <v>2180</v>
      </c>
      <c r="O12" s="1596">
        <v>2191</v>
      </c>
      <c r="P12" s="1595">
        <v>2142</v>
      </c>
      <c r="Q12" s="1595">
        <v>2097</v>
      </c>
      <c r="R12" s="1595">
        <v>2199</v>
      </c>
      <c r="S12" s="1595">
        <v>2185</v>
      </c>
      <c r="T12" s="1595">
        <v>2180</v>
      </c>
    </row>
    <row r="13" spans="1:26" ht="13">
      <c r="B13" s="1167" t="s">
        <v>773</v>
      </c>
      <c r="C13" s="1165" t="s">
        <v>774</v>
      </c>
      <c r="D13" s="1163" t="s">
        <v>769</v>
      </c>
      <c r="E13" s="1592">
        <v>999</v>
      </c>
      <c r="F13" s="1593">
        <v>891</v>
      </c>
      <c r="G13" s="1593">
        <v>748</v>
      </c>
      <c r="H13" s="1593">
        <v>759</v>
      </c>
      <c r="I13" s="1594">
        <v>831</v>
      </c>
      <c r="J13" s="1595">
        <v>999</v>
      </c>
      <c r="K13" s="1595">
        <v>891</v>
      </c>
      <c r="L13" s="1595">
        <v>748</v>
      </c>
      <c r="M13" s="1595">
        <v>759</v>
      </c>
      <c r="N13" s="1595">
        <v>831</v>
      </c>
      <c r="O13" s="1596">
        <v>1006</v>
      </c>
      <c r="P13" s="1595">
        <v>999</v>
      </c>
      <c r="Q13" s="1595">
        <v>891</v>
      </c>
      <c r="R13" s="1595">
        <v>748</v>
      </c>
      <c r="S13" s="1595">
        <v>759</v>
      </c>
      <c r="T13" s="1595">
        <v>831</v>
      </c>
    </row>
    <row r="14" spans="1:26" ht="13">
      <c r="B14" s="1161"/>
      <c r="C14" s="1165" t="s">
        <v>775</v>
      </c>
      <c r="D14" s="1163" t="s">
        <v>769</v>
      </c>
      <c r="E14" s="1592">
        <v>5019</v>
      </c>
      <c r="F14" s="1593">
        <v>4537</v>
      </c>
      <c r="G14" s="1593">
        <v>4262</v>
      </c>
      <c r="H14" s="1593">
        <v>4165</v>
      </c>
      <c r="I14" s="1594">
        <v>4256</v>
      </c>
      <c r="J14" s="1595">
        <v>5019</v>
      </c>
      <c r="K14" s="1595">
        <v>5319</v>
      </c>
      <c r="L14" s="1595">
        <v>5279</v>
      </c>
      <c r="M14" s="1595">
        <v>5159</v>
      </c>
      <c r="N14" s="1595">
        <v>5272</v>
      </c>
      <c r="O14" s="1596">
        <v>5320</v>
      </c>
      <c r="P14" s="1595">
        <v>6828</v>
      </c>
      <c r="Q14" s="1595">
        <v>7239</v>
      </c>
      <c r="R14" s="1595">
        <v>7182</v>
      </c>
      <c r="S14" s="1595">
        <v>7018</v>
      </c>
      <c r="T14" s="1595">
        <v>7172</v>
      </c>
    </row>
    <row r="15" spans="1:26" ht="13">
      <c r="B15" s="1161"/>
      <c r="C15" s="1165" t="s">
        <v>776</v>
      </c>
      <c r="D15" s="1163" t="s">
        <v>769</v>
      </c>
      <c r="E15" s="1592">
        <v>2633</v>
      </c>
      <c r="F15" s="1593">
        <v>2701</v>
      </c>
      <c r="G15" s="1593">
        <v>2757</v>
      </c>
      <c r="H15" s="1593">
        <v>2639</v>
      </c>
      <c r="I15" s="1594">
        <v>2683</v>
      </c>
      <c r="J15" s="1595">
        <v>2633</v>
      </c>
      <c r="K15" s="1595">
        <v>2701</v>
      </c>
      <c r="L15" s="1595">
        <v>2757</v>
      </c>
      <c r="M15" s="1595">
        <v>2639</v>
      </c>
      <c r="N15" s="1595">
        <v>2683</v>
      </c>
      <c r="O15" s="1596">
        <v>3633</v>
      </c>
      <c r="P15" s="1595">
        <v>0</v>
      </c>
      <c r="Q15" s="1595">
        <v>0</v>
      </c>
      <c r="R15" s="1595">
        <v>0</v>
      </c>
      <c r="S15" s="1595">
        <v>0</v>
      </c>
      <c r="T15" s="1595">
        <v>0</v>
      </c>
    </row>
    <row r="16" spans="1:26" ht="13">
      <c r="B16" s="1161"/>
      <c r="C16" s="1321" t="s">
        <v>777</v>
      </c>
      <c r="D16" s="1293" t="s">
        <v>769</v>
      </c>
      <c r="E16" s="1597">
        <v>-1996</v>
      </c>
      <c r="F16" s="1598">
        <v>-2174</v>
      </c>
      <c r="G16" s="1598">
        <v>-2298</v>
      </c>
      <c r="H16" s="1598">
        <v>-2138</v>
      </c>
      <c r="I16" s="1599">
        <v>-2092</v>
      </c>
      <c r="J16" s="1600">
        <v>-1996</v>
      </c>
      <c r="K16" s="1600">
        <v>-2174</v>
      </c>
      <c r="L16" s="1600">
        <v>-2298</v>
      </c>
      <c r="M16" s="1600">
        <v>-2138</v>
      </c>
      <c r="N16" s="1600">
        <v>-2092</v>
      </c>
      <c r="O16" s="1601">
        <v>-3211</v>
      </c>
      <c r="P16" s="1600">
        <v>0</v>
      </c>
      <c r="Q16" s="1600">
        <v>0</v>
      </c>
      <c r="R16" s="1600">
        <v>0</v>
      </c>
      <c r="S16" s="1600">
        <v>0</v>
      </c>
      <c r="T16" s="1600">
        <v>0</v>
      </c>
    </row>
    <row r="17" spans="1:28" ht="13">
      <c r="B17" s="1161"/>
      <c r="C17" s="1165" t="s">
        <v>778</v>
      </c>
      <c r="D17" s="1163" t="s">
        <v>769</v>
      </c>
      <c r="E17" s="1592">
        <v>4215</v>
      </c>
      <c r="F17" s="1593">
        <v>4391</v>
      </c>
      <c r="G17" s="1593">
        <v>4488</v>
      </c>
      <c r="H17" s="1593">
        <v>4590</v>
      </c>
      <c r="I17" s="1594">
        <v>4667</v>
      </c>
      <c r="J17" s="1595">
        <v>4215</v>
      </c>
      <c r="K17" s="1595">
        <v>4391</v>
      </c>
      <c r="L17" s="1595">
        <v>4488</v>
      </c>
      <c r="M17" s="1595">
        <v>4590</v>
      </c>
      <c r="N17" s="1595">
        <v>4667</v>
      </c>
      <c r="O17" s="1596">
        <v>4708</v>
      </c>
      <c r="P17" s="1595">
        <v>0</v>
      </c>
      <c r="Q17" s="1595">
        <v>0</v>
      </c>
      <c r="R17" s="1595">
        <v>0</v>
      </c>
      <c r="S17" s="1595">
        <v>0</v>
      </c>
      <c r="T17" s="1595">
        <v>0</v>
      </c>
    </row>
    <row r="18" spans="1:28" ht="25.5">
      <c r="B18" s="1161"/>
      <c r="C18" s="1292" t="s">
        <v>779</v>
      </c>
      <c r="D18" s="1163" t="s">
        <v>769</v>
      </c>
      <c r="E18" s="1592">
        <v>2512</v>
      </c>
      <c r="F18" s="1593">
        <v>2579</v>
      </c>
      <c r="G18" s="1593">
        <v>2752</v>
      </c>
      <c r="H18" s="1593">
        <v>2659</v>
      </c>
      <c r="I18" s="1594">
        <v>2647</v>
      </c>
      <c r="J18" s="1595">
        <v>2512</v>
      </c>
      <c r="K18" s="1595">
        <v>2579</v>
      </c>
      <c r="L18" s="1595">
        <v>2752</v>
      </c>
      <c r="M18" s="1595">
        <v>2659</v>
      </c>
      <c r="N18" s="1595">
        <v>2647</v>
      </c>
      <c r="O18" s="1596">
        <v>2578</v>
      </c>
      <c r="P18" s="1595">
        <v>2512</v>
      </c>
      <c r="Q18" s="1595">
        <v>2579</v>
      </c>
      <c r="R18" s="1595">
        <v>2752</v>
      </c>
      <c r="S18" s="1595">
        <v>2659</v>
      </c>
      <c r="T18" s="1595">
        <v>2647</v>
      </c>
    </row>
    <row r="19" spans="1:28" ht="13">
      <c r="A19" s="583"/>
      <c r="B19" s="1161"/>
      <c r="C19" s="1165" t="s">
        <v>780</v>
      </c>
      <c r="D19" s="1163" t="s">
        <v>769</v>
      </c>
      <c r="E19" s="1592">
        <v>874</v>
      </c>
      <c r="F19" s="1593">
        <v>866</v>
      </c>
      <c r="G19" s="1593">
        <v>825</v>
      </c>
      <c r="H19" s="1593">
        <v>425</v>
      </c>
      <c r="I19" s="1594">
        <v>564</v>
      </c>
      <c r="J19" s="1595">
        <v>874</v>
      </c>
      <c r="K19" s="1595">
        <v>866</v>
      </c>
      <c r="L19" s="1595">
        <v>825</v>
      </c>
      <c r="M19" s="1595">
        <v>425</v>
      </c>
      <c r="N19" s="1595">
        <v>564</v>
      </c>
      <c r="O19" s="1596">
        <v>835</v>
      </c>
      <c r="P19" s="1595">
        <v>874</v>
      </c>
      <c r="Q19" s="1595">
        <v>866</v>
      </c>
      <c r="R19" s="1595">
        <v>825</v>
      </c>
      <c r="S19" s="1595">
        <v>425</v>
      </c>
      <c r="T19" s="1595">
        <v>564</v>
      </c>
      <c r="U19" s="1158"/>
      <c r="V19" s="1158"/>
      <c r="W19" s="1158"/>
      <c r="X19" s="1158"/>
      <c r="Y19" s="1158"/>
      <c r="Z19" s="1158"/>
      <c r="AA19" s="1158"/>
      <c r="AB19" s="1158"/>
    </row>
    <row r="20" spans="1:28" ht="13">
      <c r="B20" s="1161"/>
      <c r="C20" s="1165" t="s">
        <v>781</v>
      </c>
      <c r="D20" s="1163" t="s">
        <v>769</v>
      </c>
      <c r="E20" s="1592">
        <v>309</v>
      </c>
      <c r="F20" s="1593">
        <v>310</v>
      </c>
      <c r="G20" s="1593">
        <v>1983</v>
      </c>
      <c r="H20" s="1593">
        <v>1672</v>
      </c>
      <c r="I20" s="1594">
        <v>1505</v>
      </c>
      <c r="J20" s="1595">
        <v>309</v>
      </c>
      <c r="K20" s="1595">
        <v>310</v>
      </c>
      <c r="L20" s="1595">
        <v>1983</v>
      </c>
      <c r="M20" s="1595">
        <v>1672</v>
      </c>
      <c r="N20" s="1595">
        <v>1505</v>
      </c>
      <c r="O20" s="1596">
        <v>1929</v>
      </c>
      <c r="P20" s="1595">
        <v>309</v>
      </c>
      <c r="Q20" s="1595">
        <v>310</v>
      </c>
      <c r="R20" s="1595">
        <v>1983</v>
      </c>
      <c r="S20" s="1595">
        <v>1672</v>
      </c>
      <c r="T20" s="1595">
        <v>1505</v>
      </c>
    </row>
    <row r="21" spans="1:28" ht="13">
      <c r="B21" s="1161"/>
      <c r="C21" s="1165" t="s">
        <v>782</v>
      </c>
      <c r="D21" s="1163" t="s">
        <v>769</v>
      </c>
      <c r="E21" s="1592">
        <v>692</v>
      </c>
      <c r="F21" s="1593">
        <v>509</v>
      </c>
      <c r="G21" s="1593">
        <v>539</v>
      </c>
      <c r="H21" s="1593">
        <v>536</v>
      </c>
      <c r="I21" s="1594">
        <v>527</v>
      </c>
      <c r="J21" s="1595">
        <v>692</v>
      </c>
      <c r="K21" s="1595">
        <v>614</v>
      </c>
      <c r="L21" s="1595">
        <v>679</v>
      </c>
      <c r="M21" s="1595">
        <v>676</v>
      </c>
      <c r="N21" s="1595">
        <v>664</v>
      </c>
      <c r="O21" s="1596">
        <v>728</v>
      </c>
      <c r="P21" s="1595">
        <v>692</v>
      </c>
      <c r="Q21" s="1595">
        <v>614</v>
      </c>
      <c r="R21" s="1595">
        <v>679</v>
      </c>
      <c r="S21" s="1595">
        <v>676</v>
      </c>
      <c r="T21" s="1595">
        <v>664</v>
      </c>
    </row>
    <row r="22" spans="1:28" ht="25">
      <c r="B22" s="1160"/>
      <c r="C22" s="1292" t="s">
        <v>783</v>
      </c>
      <c r="D22" s="1163" t="s">
        <v>769</v>
      </c>
      <c r="E22" s="1592">
        <v>1570</v>
      </c>
      <c r="F22" s="1593">
        <v>1557</v>
      </c>
      <c r="G22" s="1593">
        <v>1445</v>
      </c>
      <c r="H22" s="1593">
        <v>1457</v>
      </c>
      <c r="I22" s="1594">
        <v>1510</v>
      </c>
      <c r="J22" s="1595">
        <v>1570</v>
      </c>
      <c r="K22" s="1595">
        <v>1553</v>
      </c>
      <c r="L22" s="1595">
        <v>1530</v>
      </c>
      <c r="M22" s="1595">
        <v>1533</v>
      </c>
      <c r="N22" s="1595">
        <v>1582</v>
      </c>
      <c r="O22" s="1596">
        <v>1442</v>
      </c>
      <c r="P22" s="1595">
        <v>155</v>
      </c>
      <c r="Q22" s="1595">
        <v>160</v>
      </c>
      <c r="R22" s="1595">
        <v>152</v>
      </c>
      <c r="S22" s="1595">
        <v>139</v>
      </c>
      <c r="T22" s="1595">
        <v>128</v>
      </c>
    </row>
    <row r="23" spans="1:28" ht="13">
      <c r="B23" s="1168" t="s">
        <v>784</v>
      </c>
      <c r="C23" s="1165" t="s">
        <v>785</v>
      </c>
      <c r="D23" s="1163" t="s">
        <v>769</v>
      </c>
      <c r="E23" s="1592">
        <v>877</v>
      </c>
      <c r="F23" s="1593">
        <v>974</v>
      </c>
      <c r="G23" s="1593">
        <v>853</v>
      </c>
      <c r="H23" s="1593">
        <v>879</v>
      </c>
      <c r="I23" s="1594">
        <v>822</v>
      </c>
      <c r="J23" s="1595">
        <v>877</v>
      </c>
      <c r="K23" s="1595">
        <v>974</v>
      </c>
      <c r="L23" s="1595">
        <v>897</v>
      </c>
      <c r="M23" s="1595">
        <v>930</v>
      </c>
      <c r="N23" s="1595">
        <v>872</v>
      </c>
      <c r="O23" s="1596">
        <v>786</v>
      </c>
      <c r="P23" s="1595">
        <v>638</v>
      </c>
      <c r="Q23" s="1595">
        <v>738</v>
      </c>
      <c r="R23" s="1595">
        <v>657</v>
      </c>
      <c r="S23" s="1595">
        <v>656</v>
      </c>
      <c r="T23" s="1595">
        <v>596</v>
      </c>
    </row>
    <row r="24" spans="1:28" ht="13">
      <c r="B24" s="1161" t="s">
        <v>786</v>
      </c>
      <c r="C24" s="1165" t="s">
        <v>787</v>
      </c>
      <c r="D24" s="1163" t="s">
        <v>769</v>
      </c>
      <c r="E24" s="1592">
        <v>224</v>
      </c>
      <c r="F24" s="1593">
        <v>12</v>
      </c>
      <c r="G24" s="1593">
        <v>3</v>
      </c>
      <c r="H24" s="1593">
        <v>0</v>
      </c>
      <c r="I24" s="1594">
        <v>0</v>
      </c>
      <c r="J24" s="1595">
        <v>263</v>
      </c>
      <c r="K24" s="1595">
        <v>243</v>
      </c>
      <c r="L24" s="1595">
        <v>225</v>
      </c>
      <c r="M24" s="1595">
        <v>209</v>
      </c>
      <c r="N24" s="1595">
        <v>194</v>
      </c>
      <c r="O24" s="1596">
        <v>178</v>
      </c>
      <c r="P24" s="1595">
        <v>243</v>
      </c>
      <c r="Q24" s="1595">
        <v>12</v>
      </c>
      <c r="R24" s="1595">
        <v>3</v>
      </c>
      <c r="S24" s="1595">
        <v>0</v>
      </c>
      <c r="T24" s="1595">
        <v>0</v>
      </c>
    </row>
    <row r="25" spans="1:28" ht="26">
      <c r="B25" s="1169" t="s">
        <v>788</v>
      </c>
      <c r="C25" s="1165" t="s">
        <v>789</v>
      </c>
      <c r="D25" s="1163" t="s">
        <v>769</v>
      </c>
      <c r="E25" s="1592">
        <v>263</v>
      </c>
      <c r="F25" s="1593">
        <v>424</v>
      </c>
      <c r="G25" s="1593">
        <v>541</v>
      </c>
      <c r="H25" s="1593">
        <v>603</v>
      </c>
      <c r="I25" s="1594">
        <v>633</v>
      </c>
      <c r="J25" s="1595">
        <v>263</v>
      </c>
      <c r="K25" s="1595">
        <v>424</v>
      </c>
      <c r="L25" s="1595">
        <v>541</v>
      </c>
      <c r="M25" s="1595">
        <v>603</v>
      </c>
      <c r="N25" s="1595">
        <v>633</v>
      </c>
      <c r="O25" s="1596">
        <v>1071</v>
      </c>
      <c r="P25" s="1595">
        <v>262</v>
      </c>
      <c r="Q25" s="1595">
        <v>424</v>
      </c>
      <c r="R25" s="1595">
        <v>541</v>
      </c>
      <c r="S25" s="1595">
        <v>603</v>
      </c>
      <c r="T25" s="1595">
        <v>633</v>
      </c>
    </row>
    <row r="26" spans="1:28">
      <c r="B26" s="1159"/>
      <c r="C26" s="1165" t="s">
        <v>790</v>
      </c>
      <c r="D26" s="1163" t="s">
        <v>769</v>
      </c>
      <c r="E26" s="1592">
        <v>347</v>
      </c>
      <c r="F26" s="1593">
        <v>309</v>
      </c>
      <c r="G26" s="1593">
        <v>270</v>
      </c>
      <c r="H26" s="1593">
        <v>265</v>
      </c>
      <c r="I26" s="1594">
        <v>966</v>
      </c>
      <c r="J26" s="1595">
        <v>347</v>
      </c>
      <c r="K26" s="1595">
        <v>309</v>
      </c>
      <c r="L26" s="1595">
        <v>270</v>
      </c>
      <c r="M26" s="1595">
        <v>265</v>
      </c>
      <c r="N26" s="1595">
        <v>966</v>
      </c>
      <c r="O26" s="1596">
        <v>1194</v>
      </c>
      <c r="P26" s="1595">
        <v>0</v>
      </c>
      <c r="Q26" s="1595">
        <v>0</v>
      </c>
      <c r="R26" s="1595">
        <v>0</v>
      </c>
      <c r="S26" s="1595">
        <v>0</v>
      </c>
      <c r="T26" s="1595">
        <v>0</v>
      </c>
    </row>
    <row r="27" spans="1:28" ht="13">
      <c r="B27" s="1168"/>
      <c r="C27" s="1165" t="s">
        <v>791</v>
      </c>
      <c r="D27" s="1163" t="s">
        <v>769</v>
      </c>
      <c r="E27" s="1592">
        <v>253</v>
      </c>
      <c r="F27" s="1593">
        <v>231</v>
      </c>
      <c r="G27" s="1593">
        <v>229</v>
      </c>
      <c r="H27" s="1593">
        <v>408</v>
      </c>
      <c r="I27" s="1594">
        <v>375</v>
      </c>
      <c r="J27" s="1595">
        <v>253</v>
      </c>
      <c r="K27" s="1595">
        <v>231</v>
      </c>
      <c r="L27" s="1595">
        <v>229</v>
      </c>
      <c r="M27" s="1595">
        <v>803</v>
      </c>
      <c r="N27" s="1595">
        <v>738</v>
      </c>
      <c r="O27" s="1596">
        <v>737</v>
      </c>
      <c r="P27" s="1595">
        <v>700</v>
      </c>
      <c r="Q27" s="1595">
        <v>618</v>
      </c>
      <c r="R27" s="1595">
        <v>600</v>
      </c>
      <c r="S27" s="1595">
        <v>1217</v>
      </c>
      <c r="T27" s="1595">
        <v>1119</v>
      </c>
    </row>
    <row r="28" spans="1:28" ht="13">
      <c r="B28" s="1161" t="s">
        <v>792</v>
      </c>
      <c r="C28" s="1165" t="s">
        <v>793</v>
      </c>
      <c r="D28" s="1163" t="s">
        <v>769</v>
      </c>
      <c r="E28" s="1592">
        <v>3174</v>
      </c>
      <c r="F28" s="1593">
        <v>3099</v>
      </c>
      <c r="G28" s="1593">
        <v>3160</v>
      </c>
      <c r="H28" s="1593">
        <v>3088</v>
      </c>
      <c r="I28" s="1594">
        <v>2995</v>
      </c>
      <c r="J28" s="1595">
        <v>3174</v>
      </c>
      <c r="K28" s="1595">
        <v>3105</v>
      </c>
      <c r="L28" s="1595">
        <v>3169</v>
      </c>
      <c r="M28" s="1595">
        <v>3102</v>
      </c>
      <c r="N28" s="1595">
        <v>3014</v>
      </c>
      <c r="O28" s="1596">
        <v>2600</v>
      </c>
      <c r="P28" s="1595">
        <v>3820</v>
      </c>
      <c r="Q28" s="1595">
        <v>3740</v>
      </c>
      <c r="R28" s="1595">
        <v>3811</v>
      </c>
      <c r="S28" s="1595">
        <v>3755</v>
      </c>
      <c r="T28" s="1595">
        <v>3654</v>
      </c>
    </row>
    <row r="29" spans="1:28" ht="13">
      <c r="B29" s="1168"/>
      <c r="C29" s="1165" t="s">
        <v>794</v>
      </c>
      <c r="D29" s="1163" t="s">
        <v>769</v>
      </c>
      <c r="E29" s="1592">
        <v>569</v>
      </c>
      <c r="F29" s="1593">
        <v>615</v>
      </c>
      <c r="G29" s="1593">
        <v>539</v>
      </c>
      <c r="H29" s="1593">
        <v>577</v>
      </c>
      <c r="I29" s="1594">
        <v>607</v>
      </c>
      <c r="J29" s="1595">
        <v>569</v>
      </c>
      <c r="K29" s="1595">
        <v>615</v>
      </c>
      <c r="L29" s="1595">
        <v>539</v>
      </c>
      <c r="M29" s="1595">
        <v>577</v>
      </c>
      <c r="N29" s="1595">
        <v>607</v>
      </c>
      <c r="O29" s="1596">
        <v>560</v>
      </c>
      <c r="P29" s="1595">
        <v>969</v>
      </c>
      <c r="Q29" s="1595">
        <v>1048</v>
      </c>
      <c r="R29" s="1595">
        <v>918</v>
      </c>
      <c r="S29" s="1595">
        <v>982</v>
      </c>
      <c r="T29" s="1595">
        <v>1033</v>
      </c>
    </row>
    <row r="30" spans="1:28" ht="13">
      <c r="B30" s="1168" t="s">
        <v>795</v>
      </c>
      <c r="C30" s="1165" t="s">
        <v>796</v>
      </c>
      <c r="D30" s="1163" t="s">
        <v>769</v>
      </c>
      <c r="E30" s="1592">
        <v>23</v>
      </c>
      <c r="F30" s="1593">
        <v>37</v>
      </c>
      <c r="G30" s="1593">
        <v>34</v>
      </c>
      <c r="H30" s="1593">
        <v>37</v>
      </c>
      <c r="I30" s="1594">
        <v>33</v>
      </c>
      <c r="J30" s="1595">
        <v>23</v>
      </c>
      <c r="K30" s="1595">
        <v>26</v>
      </c>
      <c r="L30" s="1595">
        <v>24</v>
      </c>
      <c r="M30" s="1595">
        <v>26</v>
      </c>
      <c r="N30" s="1595">
        <v>25</v>
      </c>
      <c r="O30" s="1596">
        <v>25</v>
      </c>
      <c r="P30" s="1595">
        <v>33</v>
      </c>
      <c r="Q30" s="1595">
        <v>55</v>
      </c>
      <c r="R30" s="1595">
        <v>50</v>
      </c>
      <c r="S30" s="1595">
        <v>54</v>
      </c>
      <c r="T30" s="1595">
        <v>49</v>
      </c>
    </row>
    <row r="31" spans="1:28" ht="25">
      <c r="B31" s="1335" t="s">
        <v>797</v>
      </c>
      <c r="C31" s="1295" t="s">
        <v>798</v>
      </c>
      <c r="D31" s="1296" t="s">
        <v>769</v>
      </c>
      <c r="E31" s="1602">
        <v>2552</v>
      </c>
      <c r="F31" s="1603">
        <v>2272</v>
      </c>
      <c r="G31" s="1603">
        <v>3675</v>
      </c>
      <c r="H31" s="1603">
        <v>4004</v>
      </c>
      <c r="I31" s="1604">
        <v>3441</v>
      </c>
      <c r="J31" s="1603">
        <v>2550</v>
      </c>
      <c r="K31" s="1603">
        <v>2278</v>
      </c>
      <c r="L31" s="1603">
        <v>3684</v>
      </c>
      <c r="M31" s="1603">
        <v>4015</v>
      </c>
      <c r="N31" s="1603">
        <v>3528</v>
      </c>
      <c r="O31" s="1604">
        <v>3780</v>
      </c>
      <c r="P31" s="1603">
        <v>3207</v>
      </c>
      <c r="Q31" s="1603">
        <v>2783</v>
      </c>
      <c r="R31" s="1603">
        <v>4294</v>
      </c>
      <c r="S31" s="1603">
        <v>4620</v>
      </c>
      <c r="T31" s="1603">
        <v>4022</v>
      </c>
    </row>
    <row r="32" spans="1:28" s="836" customFormat="1" ht="13">
      <c r="A32" s="1170"/>
      <c r="B32" s="1168" t="s">
        <v>799</v>
      </c>
      <c r="C32" s="1294"/>
      <c r="D32" s="1289" t="s">
        <v>800</v>
      </c>
      <c r="E32" s="1605">
        <v>23996</v>
      </c>
      <c r="F32" s="1606">
        <v>22998</v>
      </c>
      <c r="G32" s="1606">
        <v>23335</v>
      </c>
      <c r="H32" s="1606">
        <v>22767</v>
      </c>
      <c r="I32" s="1607">
        <v>22782</v>
      </c>
      <c r="J32" s="1606">
        <v>24030</v>
      </c>
      <c r="K32" s="1606">
        <v>24059</v>
      </c>
      <c r="L32" s="1606">
        <v>24566</v>
      </c>
      <c r="M32" s="1606">
        <v>24085</v>
      </c>
      <c r="N32" s="1606">
        <v>24181</v>
      </c>
      <c r="O32" s="1607">
        <v>24964</v>
      </c>
      <c r="P32" s="1606">
        <v>17320</v>
      </c>
      <c r="Q32" s="1606">
        <v>16907</v>
      </c>
      <c r="R32" s="1606">
        <v>17435</v>
      </c>
      <c r="S32" s="1606">
        <v>17130</v>
      </c>
      <c r="T32" s="1606">
        <v>16847</v>
      </c>
    </row>
    <row r="33" spans="1:20" s="836" customFormat="1" ht="13">
      <c r="A33" s="1170"/>
      <c r="B33" s="1166"/>
      <c r="C33" s="1164"/>
      <c r="D33" s="1290" t="s">
        <v>801</v>
      </c>
      <c r="E33" s="1608">
        <v>7515</v>
      </c>
      <c r="F33" s="1609">
        <v>6857</v>
      </c>
      <c r="G33" s="1609">
        <v>9311</v>
      </c>
      <c r="H33" s="1609">
        <v>9573</v>
      </c>
      <c r="I33" s="1610">
        <v>10108</v>
      </c>
      <c r="J33" s="1609">
        <v>7518</v>
      </c>
      <c r="K33" s="1609">
        <v>7679</v>
      </c>
      <c r="L33" s="1609">
        <v>10359</v>
      </c>
      <c r="M33" s="1609">
        <v>10876</v>
      </c>
      <c r="N33" s="1609">
        <v>11426</v>
      </c>
      <c r="O33" s="1610">
        <v>11759</v>
      </c>
      <c r="P33" s="1609">
        <v>7433</v>
      </c>
      <c r="Q33" s="1609">
        <v>7615</v>
      </c>
      <c r="R33" s="1609">
        <v>10359</v>
      </c>
      <c r="S33" s="1609">
        <v>10665</v>
      </c>
      <c r="T33" s="1609">
        <v>10329</v>
      </c>
    </row>
    <row r="34" spans="1:20" s="836" customFormat="1" ht="13.5" thickBot="1">
      <c r="A34" s="1170"/>
      <c r="B34" s="1171"/>
      <c r="C34" s="1172"/>
      <c r="D34" s="1291" t="s">
        <v>769</v>
      </c>
      <c r="E34" s="1611">
        <v>31511</v>
      </c>
      <c r="F34" s="1612">
        <v>29855</v>
      </c>
      <c r="G34" s="1612">
        <v>32646</v>
      </c>
      <c r="H34" s="1612">
        <v>32340</v>
      </c>
      <c r="I34" s="1613">
        <v>32890</v>
      </c>
      <c r="J34" s="1612">
        <v>31548</v>
      </c>
      <c r="K34" s="1612">
        <v>31738</v>
      </c>
      <c r="L34" s="1612">
        <v>34925</v>
      </c>
      <c r="M34" s="1612">
        <v>34961</v>
      </c>
      <c r="N34" s="1612">
        <v>35607</v>
      </c>
      <c r="O34" s="1613">
        <v>36723</v>
      </c>
      <c r="P34" s="1612">
        <v>24753</v>
      </c>
      <c r="Q34" s="1612">
        <v>24522</v>
      </c>
      <c r="R34" s="1612">
        <v>27794</v>
      </c>
      <c r="S34" s="1612">
        <v>27795</v>
      </c>
      <c r="T34" s="1612">
        <v>27176</v>
      </c>
    </row>
    <row r="36" spans="1:20">
      <c r="D36" s="1565" t="s">
        <v>802</v>
      </c>
      <c r="E36" s="1565" t="s">
        <v>803</v>
      </c>
      <c r="F36" s="1565"/>
      <c r="G36" s="1565"/>
      <c r="H36" s="1565"/>
      <c r="I36" s="1565"/>
      <c r="J36" s="1565"/>
      <c r="K36" s="1565"/>
      <c r="L36" s="1565"/>
      <c r="M36" s="1565"/>
      <c r="N36" s="1565"/>
      <c r="O36" s="1565"/>
      <c r="P36" s="1565"/>
      <c r="Q36" s="1565"/>
    </row>
    <row r="37" spans="1:20" ht="13">
      <c r="B37" s="836"/>
      <c r="D37" s="1565"/>
      <c r="E37" s="1565" t="s">
        <v>804</v>
      </c>
      <c r="F37" s="1565"/>
      <c r="G37" s="1565"/>
      <c r="H37" s="1565"/>
      <c r="I37" s="1565"/>
      <c r="J37" s="1565"/>
      <c r="K37" s="1565"/>
      <c r="L37" s="1565"/>
      <c r="M37" s="1565"/>
      <c r="N37" s="1565"/>
      <c r="O37" s="1565"/>
      <c r="P37" s="1565"/>
      <c r="Q37" s="1565"/>
    </row>
    <row r="38" spans="1:20">
      <c r="D38" s="1565"/>
      <c r="E38" s="1565" t="s">
        <v>805</v>
      </c>
      <c r="F38" s="1565"/>
      <c r="G38" s="1565"/>
      <c r="H38" s="1565"/>
      <c r="I38" s="1565"/>
      <c r="J38" s="1565"/>
      <c r="K38" s="1565"/>
      <c r="L38" s="1565"/>
      <c r="M38" s="1565"/>
      <c r="N38" s="1565"/>
      <c r="O38" s="1565"/>
      <c r="P38" s="1565"/>
      <c r="Q38" s="1565"/>
    </row>
    <row r="39" spans="1:20" ht="14.5">
      <c r="B39" s="837"/>
      <c r="C39" s="837"/>
      <c r="D39" s="1566"/>
      <c r="E39" s="1567" t="s">
        <v>806</v>
      </c>
      <c r="F39" s="1566"/>
      <c r="G39" s="1566"/>
      <c r="H39" s="1568"/>
      <c r="I39" s="1568"/>
      <c r="J39" s="1565"/>
      <c r="K39" s="1565"/>
      <c r="L39" s="1568"/>
      <c r="M39" s="1565"/>
      <c r="N39" s="1565"/>
      <c r="O39" s="1565"/>
      <c r="P39" s="1565"/>
      <c r="Q39" s="1565"/>
    </row>
    <row r="40" spans="1:20" ht="39" customHeight="1">
      <c r="B40" s="837"/>
      <c r="C40" s="839"/>
      <c r="D40" s="1566"/>
      <c r="E40" s="1711" t="s">
        <v>807</v>
      </c>
      <c r="F40" s="1711"/>
      <c r="G40" s="1711"/>
      <c r="H40" s="1711"/>
      <c r="I40" s="1711"/>
      <c r="J40" s="1711"/>
      <c r="K40" s="1711"/>
      <c r="L40" s="1711"/>
      <c r="M40" s="1711"/>
      <c r="N40" s="1711"/>
      <c r="O40" s="1711"/>
      <c r="P40" s="1711"/>
      <c r="Q40" s="1711"/>
    </row>
    <row r="41" spans="1:20" ht="14.5">
      <c r="B41" s="837"/>
      <c r="C41" s="837"/>
      <c r="D41" s="837"/>
      <c r="E41" s="839"/>
      <c r="F41" s="839"/>
      <c r="G41" s="839"/>
      <c r="H41" s="840"/>
      <c r="I41" s="841"/>
      <c r="L41" s="838"/>
    </row>
    <row r="42" spans="1:20" ht="14.5">
      <c r="B42" s="837"/>
      <c r="C42" s="837"/>
      <c r="D42" s="837"/>
      <c r="E42" s="839"/>
      <c r="F42" s="839"/>
      <c r="G42" s="839"/>
      <c r="H42" s="840"/>
      <c r="I42" s="841"/>
      <c r="L42" s="838"/>
    </row>
    <row r="43" spans="1:20" ht="14.5">
      <c r="B43" s="837"/>
      <c r="C43" s="839"/>
      <c r="D43" s="837"/>
      <c r="E43" s="839"/>
      <c r="F43" s="839"/>
      <c r="G43" s="839"/>
      <c r="H43" s="840"/>
      <c r="I43" s="841"/>
      <c r="L43" s="838"/>
    </row>
    <row r="44" spans="1:20" ht="14.5">
      <c r="B44" s="837"/>
      <c r="C44" s="837"/>
      <c r="D44" s="837"/>
      <c r="E44" s="839"/>
      <c r="F44" s="839"/>
      <c r="G44" s="839"/>
      <c r="H44" s="840"/>
      <c r="I44" s="841"/>
      <c r="L44" s="838"/>
    </row>
    <row r="45" spans="1:20" ht="14.5">
      <c r="B45" s="837"/>
      <c r="C45" s="839"/>
      <c r="D45" s="837"/>
      <c r="E45" s="839"/>
      <c r="F45" s="839"/>
      <c r="G45" s="839"/>
      <c r="H45" s="840"/>
      <c r="I45" s="841"/>
      <c r="L45" s="838"/>
    </row>
    <row r="46" spans="1:20" ht="14.5">
      <c r="B46" s="837"/>
      <c r="C46" s="837"/>
      <c r="D46" s="837"/>
      <c r="E46" s="839"/>
      <c r="F46" s="839"/>
      <c r="G46" s="839"/>
      <c r="H46" s="840"/>
      <c r="I46" s="841"/>
      <c r="L46" s="838"/>
    </row>
    <row r="47" spans="1:20" ht="14.5">
      <c r="D47" s="837"/>
      <c r="H47" s="840"/>
      <c r="I47" s="841"/>
    </row>
    <row r="308" ht="20.149999999999999" customHeight="1"/>
  </sheetData>
  <sheetProtection algorithmName="SHA-512" hashValue="dHi4qBHf0jW4X3pDrtMwCHjBX//EPO5Ad0vssiZensL7GObTNJ2OSodbIIjchn7NSUdFQ3x0p9Q3x0VmhnEQBg==" saltValue="4Nn6/H4zTwqbo8NhiKmDFA==" spinCount="100000" sheet="1" objects="1" scenarios="1"/>
  <mergeCells count="6">
    <mergeCell ref="E40:Q40"/>
    <mergeCell ref="B6:C6"/>
    <mergeCell ref="E7:I7"/>
    <mergeCell ref="P7:T7"/>
    <mergeCell ref="B1:B3"/>
    <mergeCell ref="J7:O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B6938-862F-490F-8345-31654BEA1467}">
  <sheetPr codeName="Sheet2">
    <tabColor rgb="FF7C716B"/>
  </sheetPr>
  <dimension ref="A1:E328"/>
  <sheetViews>
    <sheetView showGridLines="0" showRuler="0" zoomScale="130" zoomScaleNormal="130" workbookViewId="0">
      <selection activeCell="E17" sqref="E17"/>
    </sheetView>
  </sheetViews>
  <sheetFormatPr defaultColWidth="13.54296875" defaultRowHeight="12.5"/>
  <sheetData>
    <row r="1" spans="1:5" ht="15" customHeight="1">
      <c r="A1" s="1"/>
      <c r="B1" s="1"/>
      <c r="C1" s="1"/>
      <c r="D1" s="1"/>
      <c r="E1" s="1"/>
    </row>
    <row r="2" spans="1:5" ht="15" customHeight="1">
      <c r="A2" s="1"/>
      <c r="B2" s="1"/>
      <c r="C2" s="1"/>
      <c r="D2" s="1"/>
      <c r="E2" s="1"/>
    </row>
    <row r="3" spans="1:5" ht="15" customHeight="1">
      <c r="A3" s="1"/>
      <c r="B3" s="1"/>
      <c r="C3" s="1"/>
      <c r="D3" s="1"/>
      <c r="E3" s="1"/>
    </row>
    <row r="4" spans="1:5" ht="15" customHeight="1">
      <c r="A4" s="1"/>
      <c r="B4" s="1"/>
      <c r="C4" s="1"/>
      <c r="D4" s="1"/>
      <c r="E4" s="1"/>
    </row>
    <row r="5" spans="1:5" ht="409.5" customHeight="1">
      <c r="A5" s="1"/>
      <c r="B5" s="1"/>
      <c r="C5" s="1"/>
      <c r="D5" s="1"/>
      <c r="E5" s="1"/>
    </row>
    <row r="6" spans="1:5" ht="15" customHeight="1">
      <c r="A6" s="1"/>
      <c r="B6" s="1"/>
      <c r="C6" s="1"/>
      <c r="D6" s="1"/>
      <c r="E6" s="1"/>
    </row>
    <row r="7" spans="1:5" ht="15" customHeight="1">
      <c r="A7" s="1"/>
      <c r="B7" s="1"/>
      <c r="C7" s="1"/>
      <c r="D7" s="1"/>
      <c r="E7" s="1"/>
    </row>
    <row r="8" spans="1:5" ht="15" customHeight="1">
      <c r="A8" s="1"/>
      <c r="B8" s="1"/>
      <c r="C8" s="1"/>
      <c r="D8" s="1"/>
      <c r="E8" s="1"/>
    </row>
    <row r="9" spans="1:5" ht="15" customHeight="1">
      <c r="A9" s="1"/>
      <c r="B9" s="1"/>
      <c r="C9" s="1"/>
      <c r="D9" s="1"/>
      <c r="E9" s="1"/>
    </row>
    <row r="10" spans="1:5" ht="15" customHeight="1">
      <c r="A10" s="1"/>
      <c r="B10" s="1"/>
      <c r="C10" s="1"/>
      <c r="D10" s="1"/>
      <c r="E10" s="1"/>
    </row>
    <row r="11" spans="1:5" ht="15" customHeight="1">
      <c r="A11" s="1"/>
      <c r="B11" s="1"/>
      <c r="C11" s="1"/>
      <c r="D11" s="1"/>
      <c r="E11" s="1"/>
    </row>
    <row r="12" spans="1:5" ht="15" customHeight="1">
      <c r="A12" s="1"/>
      <c r="B12" s="1"/>
      <c r="C12" s="1"/>
      <c r="D12" s="1"/>
      <c r="E12" s="1"/>
    </row>
    <row r="13" spans="1:5" ht="15" customHeight="1">
      <c r="A13" s="1"/>
      <c r="B13" s="1"/>
      <c r="C13" s="1"/>
      <c r="D13" s="1"/>
      <c r="E13" s="1"/>
    </row>
    <row r="14" spans="1:5" ht="15" customHeight="1">
      <c r="A14" s="1"/>
      <c r="B14" s="1"/>
      <c r="C14" s="1"/>
      <c r="D14" s="1"/>
      <c r="E14" s="1"/>
    </row>
    <row r="15" spans="1:5" ht="15" customHeight="1">
      <c r="A15" s="1"/>
      <c r="B15" s="1"/>
      <c r="C15" s="1"/>
      <c r="D15" s="1"/>
      <c r="E15" s="1"/>
    </row>
    <row r="16" spans="1:5" ht="15" customHeight="1">
      <c r="A16" s="1"/>
      <c r="B16" s="1"/>
      <c r="C16" s="1"/>
      <c r="D16" s="1"/>
      <c r="E16" s="1"/>
    </row>
    <row r="17" spans="1:5" ht="15" customHeight="1">
      <c r="A17" s="1"/>
      <c r="B17" s="1"/>
      <c r="C17" s="1"/>
      <c r="D17" s="1"/>
      <c r="E17" s="1"/>
    </row>
    <row r="18" spans="1:5" ht="15" customHeight="1">
      <c r="A18" s="1"/>
      <c r="B18" s="1"/>
      <c r="C18" s="1"/>
      <c r="D18" s="1"/>
      <c r="E18" s="1"/>
    </row>
    <row r="19" spans="1:5" ht="15" customHeight="1">
      <c r="A19" s="1"/>
      <c r="B19" s="1"/>
      <c r="C19" s="1"/>
      <c r="D19" s="1"/>
      <c r="E19" s="1"/>
    </row>
    <row r="20" spans="1:5" ht="15" customHeight="1">
      <c r="A20" s="1"/>
      <c r="B20" s="1"/>
      <c r="C20" s="1"/>
      <c r="D20" s="1"/>
      <c r="E20" s="1"/>
    </row>
    <row r="21" spans="1:5" ht="15" customHeight="1">
      <c r="A21" s="1"/>
      <c r="B21" s="1"/>
      <c r="C21" s="1"/>
      <c r="D21" s="1"/>
      <c r="E21" s="1"/>
    </row>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328" ht="20.149999999999999" customHeight="1"/>
  </sheetData>
  <sheetProtection algorithmName="SHA-512" hashValue="FzjltttfZvlhKRwaNAzrqQA4wV/pf1FlU+44HSiauK3uYO99piQkDZmvGmH1GohXHwzOkyAKlrPJJ0QZ93irmg==" saltValue="FdNv5JOKQsGkzPYqLoYgCw==" spinCount="100000" sheet="1" objects="1" scenarios="1"/>
  <phoneticPr fontId="67" type="noConversion"/>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M328"/>
  <sheetViews>
    <sheetView showGridLines="0" showRuler="0" topLeftCell="A69" zoomScale="90" zoomScaleNormal="90" workbookViewId="0">
      <selection activeCell="F108" sqref="F108"/>
    </sheetView>
  </sheetViews>
  <sheetFormatPr defaultColWidth="13.54296875" defaultRowHeight="12.5"/>
  <cols>
    <col min="1" max="1" width="7.453125" customWidth="1"/>
    <col min="2" max="2" width="78.453125" customWidth="1"/>
    <col min="3" max="6" width="17" customWidth="1"/>
    <col min="7" max="7" width="16.54296875" customWidth="1"/>
    <col min="8" max="8" width="20.453125" customWidth="1"/>
    <col min="9" max="10" width="17" customWidth="1"/>
    <col min="11" max="11" width="19.453125" customWidth="1"/>
  </cols>
  <sheetData>
    <row r="1" spans="1:7" ht="13.4" customHeight="1">
      <c r="A1" s="1"/>
      <c r="B1" s="1647" t="e" vm="1">
        <v>#VALUE!</v>
      </c>
      <c r="C1" s="1"/>
      <c r="D1" s="1"/>
    </row>
    <row r="2" spans="1:7">
      <c r="A2" s="1"/>
      <c r="B2" s="1647"/>
      <c r="C2" s="468"/>
      <c r="D2" s="1"/>
    </row>
    <row r="3" spans="1:7">
      <c r="A3" s="1"/>
      <c r="B3" s="1647"/>
      <c r="C3" s="1"/>
      <c r="D3" s="1"/>
    </row>
    <row r="4" spans="1:7" ht="15" customHeight="1">
      <c r="A4" s="1"/>
      <c r="B4" s="893" t="s">
        <v>2</v>
      </c>
      <c r="C4" s="1"/>
      <c r="D4" s="1"/>
    </row>
    <row r="5" spans="1:7" ht="15" customHeight="1">
      <c r="A5" s="1"/>
      <c r="B5" s="893"/>
      <c r="C5" s="1"/>
      <c r="D5" s="1638"/>
    </row>
    <row r="6" spans="1:7" ht="15" customHeight="1">
      <c r="B6" s="1658" t="s">
        <v>808</v>
      </c>
      <c r="C6" s="1658"/>
      <c r="D6" s="1658"/>
      <c r="E6" s="132"/>
      <c r="F6" s="131"/>
    </row>
    <row r="7" spans="1:7" ht="15" customHeight="1">
      <c r="B7" s="1053" t="s">
        <v>809</v>
      </c>
      <c r="C7" s="1181">
        <v>2025</v>
      </c>
      <c r="D7" s="1181">
        <v>2024</v>
      </c>
      <c r="E7" s="1181">
        <v>2023</v>
      </c>
      <c r="F7" s="1181">
        <v>2022</v>
      </c>
      <c r="G7" s="1181">
        <v>2021</v>
      </c>
    </row>
    <row r="8" spans="1:7" ht="15" customHeight="1">
      <c r="B8" s="13" t="s">
        <v>810</v>
      </c>
      <c r="C8" s="404">
        <v>23.995000000000001</v>
      </c>
      <c r="D8" s="1579">
        <v>22.998000000000001</v>
      </c>
      <c r="E8" s="1579">
        <v>23.33</v>
      </c>
      <c r="F8" s="1583">
        <v>22.77</v>
      </c>
      <c r="G8" s="1579">
        <v>22.78</v>
      </c>
    </row>
    <row r="9" spans="1:7" ht="15" customHeight="1">
      <c r="B9" s="14" t="s">
        <v>811</v>
      </c>
      <c r="C9" s="1580">
        <v>7.5149999999999997</v>
      </c>
      <c r="D9" s="550">
        <v>6.8570000000000002</v>
      </c>
      <c r="E9" s="550">
        <v>9.31</v>
      </c>
      <c r="F9" s="550">
        <v>9.57</v>
      </c>
      <c r="G9" s="550">
        <v>10.11</v>
      </c>
    </row>
    <row r="10" spans="1:7" ht="15" customHeight="1">
      <c r="B10" s="164" t="s">
        <v>812</v>
      </c>
      <c r="C10" s="1580">
        <v>31.51</v>
      </c>
      <c r="D10" s="1581">
        <v>29.855</v>
      </c>
      <c r="E10" s="1581">
        <v>32.65</v>
      </c>
      <c r="F10" s="1584">
        <v>32.340000000000003</v>
      </c>
      <c r="G10" s="1584">
        <v>32.89</v>
      </c>
    </row>
    <row r="11" spans="1:7" ht="15" customHeight="1">
      <c r="B11" s="14" t="s">
        <v>813</v>
      </c>
      <c r="C11" s="1580">
        <v>1.169</v>
      </c>
      <c r="D11" s="1582">
        <v>1.006</v>
      </c>
      <c r="E11" s="550">
        <v>0</v>
      </c>
      <c r="F11" s="550">
        <v>0</v>
      </c>
      <c r="G11" s="550">
        <v>0</v>
      </c>
    </row>
    <row r="12" spans="1:7" ht="15" customHeight="1">
      <c r="B12" s="164" t="s">
        <v>814</v>
      </c>
      <c r="C12" s="1580">
        <v>30.341000000000001</v>
      </c>
      <c r="D12" s="1581">
        <v>28.849</v>
      </c>
      <c r="E12" s="1581">
        <v>32.65</v>
      </c>
      <c r="F12" s="1584">
        <v>32.340000000000003</v>
      </c>
      <c r="G12" s="1584">
        <v>32.89</v>
      </c>
    </row>
    <row r="13" spans="1:7" ht="15" customHeight="1">
      <c r="B13" s="326" t="s">
        <v>815</v>
      </c>
      <c r="C13" s="1580">
        <v>8.4930000000000003</v>
      </c>
      <c r="D13" s="550">
        <v>7.8129999999999997</v>
      </c>
      <c r="E13" s="550">
        <v>7.82</v>
      </c>
      <c r="F13" s="550">
        <v>8.17</v>
      </c>
      <c r="G13" s="550">
        <v>8.49</v>
      </c>
    </row>
    <row r="14" spans="1:7" ht="17.25" customHeight="1">
      <c r="B14" s="14" t="s">
        <v>816</v>
      </c>
      <c r="C14" s="1580">
        <v>6.12</v>
      </c>
      <c r="D14" s="1582">
        <v>6.3</v>
      </c>
      <c r="E14" s="1582">
        <v>7</v>
      </c>
      <c r="F14" s="1582">
        <v>7.1</v>
      </c>
      <c r="G14" s="1582">
        <v>7.3</v>
      </c>
    </row>
    <row r="15" spans="1:7" ht="23.25" customHeight="1">
      <c r="B15" s="14" t="s">
        <v>817</v>
      </c>
      <c r="C15" s="1348">
        <v>0.76600000000000001</v>
      </c>
      <c r="D15" s="1578">
        <v>0.48499999999999999</v>
      </c>
      <c r="E15" s="1420">
        <v>0.03</v>
      </c>
      <c r="F15" s="142">
        <v>0</v>
      </c>
      <c r="G15" s="142">
        <v>0</v>
      </c>
    </row>
    <row r="16" spans="1:7" ht="13" thickBot="1">
      <c r="B16" s="820" t="s">
        <v>818</v>
      </c>
      <c r="C16" s="406">
        <v>575.70000000000005</v>
      </c>
      <c r="D16" s="1197">
        <v>569.79999999999995</v>
      </c>
      <c r="E16" s="759">
        <v>572.5</v>
      </c>
      <c r="F16" s="759">
        <v>572.29999999999995</v>
      </c>
      <c r="G16" s="629">
        <v>558.29999999999995</v>
      </c>
    </row>
    <row r="17" spans="1:10" ht="30.65" customHeight="1">
      <c r="B17" s="1714" t="s">
        <v>819</v>
      </c>
      <c r="C17" s="1714"/>
      <c r="D17" s="1714"/>
      <c r="E17" s="1714"/>
      <c r="F17" s="1714"/>
      <c r="G17" s="1714"/>
    </row>
    <row r="18" spans="1:10" s="632" customFormat="1" ht="26.15" customHeight="1">
      <c r="B18" s="1708" t="s">
        <v>820</v>
      </c>
      <c r="C18" s="1708"/>
      <c r="D18" s="1708"/>
      <c r="E18" s="1708"/>
      <c r="F18" s="1708"/>
      <c r="G18" s="1708"/>
    </row>
    <row r="19" spans="1:10" ht="33" customHeight="1">
      <c r="B19" s="1708" t="s">
        <v>821</v>
      </c>
      <c r="C19" s="1708"/>
      <c r="D19" s="1708"/>
      <c r="E19" s="1708"/>
      <c r="F19" s="1708"/>
      <c r="G19" s="1708"/>
    </row>
    <row r="20" spans="1:10" ht="15" customHeight="1">
      <c r="B20" s="1708" t="s">
        <v>822</v>
      </c>
      <c r="C20" s="1708"/>
      <c r="D20" s="1708"/>
      <c r="E20" s="1708"/>
    </row>
    <row r="21" spans="1:10" ht="15" customHeight="1">
      <c r="B21" s="1708" t="s">
        <v>823</v>
      </c>
      <c r="C21" s="1708"/>
      <c r="D21" s="1708"/>
      <c r="E21" s="1708"/>
      <c r="F21" s="1708"/>
      <c r="G21" s="1708"/>
    </row>
    <row r="22" spans="1:10" ht="20.25" customHeight="1">
      <c r="B22" s="1708" t="s">
        <v>824</v>
      </c>
      <c r="C22" s="1708"/>
      <c r="D22" s="1708"/>
      <c r="E22" s="1708"/>
      <c r="F22" s="1708"/>
      <c r="G22" s="1708"/>
    </row>
    <row r="23" spans="1:10" ht="15" customHeight="1">
      <c r="A23" s="1"/>
      <c r="B23" s="138"/>
      <c r="C23" s="139"/>
      <c r="D23" s="139"/>
      <c r="E23" s="139"/>
      <c r="F23" s="139"/>
      <c r="G23" s="139"/>
      <c r="H23" s="139"/>
      <c r="I23" s="139"/>
      <c r="J23" s="131"/>
    </row>
    <row r="24" spans="1:10" ht="15" customHeight="1">
      <c r="A24" s="1"/>
      <c r="B24" s="1658" t="s">
        <v>825</v>
      </c>
      <c r="C24" s="1658"/>
      <c r="D24" s="1658"/>
      <c r="E24" s="139"/>
      <c r="F24" s="139"/>
      <c r="G24" s="139"/>
      <c r="H24" s="139"/>
      <c r="I24" s="139"/>
      <c r="J24" s="131"/>
    </row>
    <row r="25" spans="1:10" ht="46.5" customHeight="1">
      <c r="A25" s="1"/>
      <c r="B25" s="1053" t="s">
        <v>826</v>
      </c>
      <c r="C25" s="1181" t="s">
        <v>827</v>
      </c>
      <c r="D25" s="1181" t="s">
        <v>828</v>
      </c>
      <c r="E25" s="1181" t="s">
        <v>829</v>
      </c>
      <c r="F25" s="1181" t="s">
        <v>830</v>
      </c>
      <c r="G25" s="1181" t="s">
        <v>797</v>
      </c>
      <c r="H25" s="1181" t="s">
        <v>831</v>
      </c>
      <c r="I25" s="610"/>
      <c r="J25" s="610"/>
    </row>
    <row r="26" spans="1:10" ht="15" customHeight="1">
      <c r="A26" s="1"/>
      <c r="B26" s="13" t="s">
        <v>316</v>
      </c>
      <c r="C26" s="1345">
        <v>11.38</v>
      </c>
      <c r="D26" s="1345">
        <v>5.64</v>
      </c>
      <c r="E26" s="1345">
        <v>6.02</v>
      </c>
      <c r="F26" s="1345">
        <v>0.37</v>
      </c>
      <c r="G26" s="1345">
        <v>0.91</v>
      </c>
      <c r="H26" s="1346">
        <v>24.33</v>
      </c>
      <c r="I26" s="1637"/>
      <c r="J26" s="822"/>
    </row>
    <row r="27" spans="1:10" ht="15" customHeight="1">
      <c r="A27" s="1"/>
      <c r="B27" s="143" t="s">
        <v>832</v>
      </c>
      <c r="C27" s="1342">
        <v>0.62</v>
      </c>
      <c r="D27" s="1342">
        <v>3.75</v>
      </c>
      <c r="E27" s="1342">
        <v>0.38</v>
      </c>
      <c r="F27" s="1342">
        <v>0.04</v>
      </c>
      <c r="G27" s="1342">
        <v>0.48</v>
      </c>
      <c r="H27" s="1347">
        <v>5.26</v>
      </c>
      <c r="I27" s="823"/>
      <c r="J27" s="823"/>
    </row>
    <row r="28" spans="1:10" ht="15" customHeight="1">
      <c r="A28" s="1"/>
      <c r="B28" s="143" t="s">
        <v>833</v>
      </c>
      <c r="C28" s="1342">
        <v>9.3000000000000007</v>
      </c>
      <c r="D28" s="1342">
        <v>1.89</v>
      </c>
      <c r="E28" s="1342">
        <v>0.18</v>
      </c>
      <c r="F28" s="1342">
        <v>0.01</v>
      </c>
      <c r="G28" s="1342">
        <v>0.18</v>
      </c>
      <c r="H28" s="1347">
        <v>11.56</v>
      </c>
      <c r="I28" s="823"/>
      <c r="J28" s="823"/>
    </row>
    <row r="29" spans="1:10" ht="15" customHeight="1">
      <c r="A29" s="1"/>
      <c r="B29" s="143" t="s">
        <v>834</v>
      </c>
      <c r="C29" s="1342">
        <v>1.41</v>
      </c>
      <c r="D29" s="1342"/>
      <c r="E29" s="1342">
        <v>5.33</v>
      </c>
      <c r="F29" s="1342">
        <v>0.28000000000000003</v>
      </c>
      <c r="G29" s="1342">
        <v>0.25</v>
      </c>
      <c r="H29" s="1347">
        <v>7.28</v>
      </c>
      <c r="I29" s="823"/>
      <c r="J29" s="823"/>
    </row>
    <row r="30" spans="1:10" ht="15" customHeight="1">
      <c r="A30" s="1"/>
      <c r="B30" s="143" t="s">
        <v>786</v>
      </c>
      <c r="C30" s="1342">
        <v>0.05</v>
      </c>
      <c r="D30" s="1342"/>
      <c r="E30" s="1342">
        <v>0.13</v>
      </c>
      <c r="F30" s="1342">
        <v>0.04</v>
      </c>
      <c r="G30" s="1342"/>
      <c r="H30" s="1347">
        <v>0.22</v>
      </c>
      <c r="I30" s="823"/>
      <c r="J30" s="823"/>
    </row>
    <row r="31" spans="1:10" ht="15" customHeight="1">
      <c r="A31" s="1"/>
      <c r="B31" s="14" t="s">
        <v>317</v>
      </c>
      <c r="C31" s="1343">
        <v>0.02</v>
      </c>
      <c r="D31" s="1343"/>
      <c r="E31" s="1343">
        <v>0.23</v>
      </c>
      <c r="F31" s="1343">
        <v>0.6</v>
      </c>
      <c r="G31" s="1343">
        <v>0.02</v>
      </c>
      <c r="H31" s="1348">
        <v>0.87</v>
      </c>
      <c r="I31" s="822"/>
      <c r="J31" s="822"/>
    </row>
    <row r="32" spans="1:10" ht="15" customHeight="1">
      <c r="A32" s="1"/>
      <c r="B32" s="14" t="s">
        <v>318</v>
      </c>
      <c r="C32" s="1343">
        <v>0.8</v>
      </c>
      <c r="D32" s="1343"/>
      <c r="E32" s="1343">
        <v>0.36</v>
      </c>
      <c r="F32" s="1343">
        <v>2.5</v>
      </c>
      <c r="G32" s="1343">
        <v>0.11</v>
      </c>
      <c r="H32" s="1348">
        <v>3.77</v>
      </c>
      <c r="I32" s="822"/>
      <c r="J32" s="822"/>
    </row>
    <row r="33" spans="1:10" ht="15" customHeight="1">
      <c r="A33" s="1"/>
      <c r="B33" s="144" t="s">
        <v>410</v>
      </c>
      <c r="C33" s="1344">
        <v>0.45</v>
      </c>
      <c r="D33" s="1344">
        <v>0.93</v>
      </c>
      <c r="E33" s="1344">
        <v>0.5</v>
      </c>
      <c r="F33" s="1344">
        <v>0.62</v>
      </c>
      <c r="G33" s="1344">
        <v>0.04</v>
      </c>
      <c r="H33" s="1349">
        <v>2.5499999999999998</v>
      </c>
      <c r="I33" s="822"/>
      <c r="J33" s="822"/>
    </row>
    <row r="34" spans="1:10" ht="15" customHeight="1" thickBot="1">
      <c r="A34" s="1"/>
      <c r="B34" s="145" t="s">
        <v>386</v>
      </c>
      <c r="C34" s="1350">
        <v>12.65</v>
      </c>
      <c r="D34" s="1350">
        <v>6.57</v>
      </c>
      <c r="E34" s="1350">
        <v>7.12</v>
      </c>
      <c r="F34" s="1350">
        <v>4.09</v>
      </c>
      <c r="G34" s="1350">
        <v>1.08</v>
      </c>
      <c r="H34" s="1351">
        <v>31.51</v>
      </c>
      <c r="I34" s="822"/>
      <c r="J34" s="822"/>
    </row>
    <row r="35" spans="1:10" ht="15" customHeight="1">
      <c r="A35" s="1"/>
      <c r="B35" s="1724" t="s">
        <v>835</v>
      </c>
      <c r="C35" s="1725"/>
      <c r="D35" s="1725"/>
      <c r="E35" s="1725"/>
      <c r="F35" s="1725"/>
      <c r="G35" s="1725"/>
      <c r="H35" s="1725"/>
      <c r="I35" s="1699"/>
      <c r="J35" s="131"/>
    </row>
    <row r="36" spans="1:10" ht="9.75" customHeight="1">
      <c r="A36" s="1"/>
      <c r="B36" s="816"/>
      <c r="C36" s="1640"/>
      <c r="D36" s="1640"/>
      <c r="E36" s="1640"/>
      <c r="F36" s="1640"/>
      <c r="G36" s="1640"/>
      <c r="H36" s="815"/>
      <c r="I36" s="815"/>
      <c r="J36" s="131"/>
    </row>
    <row r="37" spans="1:10" ht="48.75" customHeight="1">
      <c r="A37" s="1"/>
      <c r="B37" s="1053" t="s">
        <v>836</v>
      </c>
      <c r="C37" s="1181" t="s">
        <v>837</v>
      </c>
      <c r="D37" s="1181" t="s">
        <v>838</v>
      </c>
      <c r="E37" s="1181" t="s">
        <v>839</v>
      </c>
      <c r="F37" s="610"/>
      <c r="G37" s="611"/>
      <c r="H37" s="610"/>
      <c r="I37" s="815"/>
      <c r="J37" s="131"/>
    </row>
    <row r="38" spans="1:10" ht="15" customHeight="1">
      <c r="A38" s="1"/>
      <c r="B38" s="13" t="s">
        <v>480</v>
      </c>
      <c r="C38" s="896">
        <v>13.41</v>
      </c>
      <c r="D38" s="896">
        <v>7.31</v>
      </c>
      <c r="E38" s="824">
        <v>20.72</v>
      </c>
      <c r="F38" s="612"/>
      <c r="G38" s="612"/>
      <c r="H38" s="612"/>
      <c r="I38" s="815"/>
      <c r="J38" s="131"/>
    </row>
    <row r="39" spans="1:10" ht="15" customHeight="1">
      <c r="A39" s="1"/>
      <c r="B39" s="14" t="s">
        <v>840</v>
      </c>
      <c r="C39" s="409">
        <v>6.1</v>
      </c>
      <c r="D39" s="409">
        <v>7.0000000000000007E-2</v>
      </c>
      <c r="E39" s="825">
        <v>6.18</v>
      </c>
      <c r="F39" s="612"/>
      <c r="G39" s="612"/>
      <c r="H39" s="612"/>
      <c r="I39" s="815"/>
      <c r="J39" s="131"/>
    </row>
    <row r="40" spans="1:10" ht="15" customHeight="1">
      <c r="A40" s="1"/>
      <c r="B40" s="14" t="s">
        <v>410</v>
      </c>
      <c r="C40" s="1259">
        <v>4.4800000000000004</v>
      </c>
      <c r="D40" s="1259">
        <v>0.13</v>
      </c>
      <c r="E40" s="825">
        <v>4.6100000000000003</v>
      </c>
      <c r="F40" s="612"/>
      <c r="G40" s="612"/>
      <c r="H40" s="612"/>
      <c r="I40" s="815"/>
      <c r="J40" s="131"/>
    </row>
    <row r="41" spans="1:10" ht="15" customHeight="1" thickBot="1">
      <c r="A41" s="1"/>
      <c r="B41" s="145" t="s">
        <v>386</v>
      </c>
      <c r="C41" s="1260">
        <v>24</v>
      </c>
      <c r="D41" s="1260">
        <v>7.51</v>
      </c>
      <c r="E41" s="826">
        <v>31.51</v>
      </c>
      <c r="F41" s="613"/>
      <c r="G41" s="613"/>
      <c r="H41" s="613"/>
      <c r="I41" s="815"/>
      <c r="J41" s="131"/>
    </row>
    <row r="42" spans="1:10" ht="15" customHeight="1">
      <c r="A42" s="1"/>
      <c r="B42" s="1707" t="s">
        <v>841</v>
      </c>
      <c r="C42" s="1707"/>
      <c r="D42" s="1707"/>
      <c r="E42" s="1707"/>
      <c r="F42" s="1674"/>
      <c r="G42" s="1674"/>
      <c r="H42" s="1674"/>
      <c r="I42" s="815"/>
      <c r="J42" s="131"/>
    </row>
    <row r="43" spans="1:10" ht="15" customHeight="1">
      <c r="A43" s="1"/>
      <c r="B43" s="266"/>
      <c r="C43" s="266"/>
      <c r="D43" s="266"/>
      <c r="E43" s="266"/>
      <c r="F43" s="266"/>
      <c r="G43" s="266"/>
      <c r="H43" s="266"/>
      <c r="I43" s="815"/>
      <c r="J43" s="131"/>
    </row>
    <row r="44" spans="1:10" ht="33.75" customHeight="1">
      <c r="A44" s="1"/>
      <c r="B44" s="1053" t="s">
        <v>842</v>
      </c>
      <c r="C44" s="1181" t="s">
        <v>843</v>
      </c>
      <c r="D44" s="1181" t="s">
        <v>844</v>
      </c>
      <c r="E44" s="1181" t="s">
        <v>386</v>
      </c>
      <c r="F44" s="266"/>
      <c r="G44" s="266"/>
      <c r="H44" s="266"/>
      <c r="I44" s="815"/>
      <c r="J44" s="131"/>
    </row>
    <row r="45" spans="1:10" ht="15" customHeight="1">
      <c r="A45" s="1"/>
      <c r="B45" s="13" t="s">
        <v>845</v>
      </c>
      <c r="C45" s="896">
        <v>14.4</v>
      </c>
      <c r="D45" s="896">
        <v>2.7</v>
      </c>
      <c r="E45" s="140">
        <v>17.100000000000001</v>
      </c>
      <c r="F45" s="266"/>
      <c r="G45" s="266"/>
      <c r="H45" s="266"/>
      <c r="I45" s="815"/>
      <c r="J45" s="131"/>
    </row>
    <row r="46" spans="1:10" ht="15" customHeight="1">
      <c r="A46" s="1"/>
      <c r="B46" s="287" t="s">
        <v>846</v>
      </c>
      <c r="C46" s="1259">
        <v>9.6</v>
      </c>
      <c r="D46" s="1259">
        <v>5.8</v>
      </c>
      <c r="E46" s="1261">
        <v>15.4</v>
      </c>
      <c r="F46" s="266"/>
      <c r="G46" s="266"/>
      <c r="H46" s="266"/>
      <c r="I46" s="815"/>
      <c r="J46" s="131"/>
    </row>
    <row r="47" spans="1:10" ht="15" customHeight="1" thickBot="1">
      <c r="A47" s="1"/>
      <c r="B47" s="1263" t="s">
        <v>847</v>
      </c>
      <c r="C47" s="1260">
        <v>24</v>
      </c>
      <c r="D47" s="1260">
        <v>8.5</v>
      </c>
      <c r="E47" s="1262">
        <v>32.5</v>
      </c>
      <c r="F47" s="266"/>
      <c r="G47" s="266"/>
      <c r="H47" s="266"/>
      <c r="I47" s="815"/>
      <c r="J47" s="131"/>
    </row>
    <row r="48" spans="1:10" ht="37.5" customHeight="1">
      <c r="A48" s="1"/>
      <c r="B48" s="1724" t="s">
        <v>848</v>
      </c>
      <c r="C48" s="1724"/>
      <c r="D48" s="1724"/>
      <c r="E48" s="1724"/>
      <c r="F48" s="266"/>
      <c r="G48" s="266"/>
      <c r="H48" s="266"/>
      <c r="I48" s="815"/>
      <c r="J48" s="131"/>
    </row>
    <row r="49" spans="1:13" ht="15" customHeight="1">
      <c r="A49" s="1"/>
      <c r="B49" s="816"/>
      <c r="C49" s="816"/>
      <c r="D49" s="816"/>
      <c r="E49" s="816"/>
      <c r="F49" s="266"/>
      <c r="G49" s="266"/>
      <c r="H49" s="266"/>
      <c r="I49" s="815"/>
      <c r="J49" s="131"/>
    </row>
    <row r="50" spans="1:13" ht="23.15" customHeight="1">
      <c r="A50" s="1"/>
      <c r="B50" s="1411" t="s">
        <v>849</v>
      </c>
      <c r="C50" s="1181"/>
      <c r="D50" s="1181"/>
      <c r="E50" s="1181">
        <v>2025</v>
      </c>
      <c r="F50" s="266"/>
      <c r="G50" s="266"/>
      <c r="H50" s="266"/>
      <c r="I50" s="815"/>
      <c r="J50" s="131"/>
    </row>
    <row r="51" spans="1:13" ht="15" customHeight="1">
      <c r="A51" s="1"/>
      <c r="B51" s="1723" t="s">
        <v>850</v>
      </c>
      <c r="C51" s="1723"/>
      <c r="D51" s="155"/>
      <c r="E51" s="600">
        <v>19.600000000000001</v>
      </c>
      <c r="F51" s="266"/>
      <c r="G51" s="266"/>
      <c r="H51" s="266"/>
      <c r="I51" s="815"/>
      <c r="J51" s="131"/>
    </row>
    <row r="52" spans="1:13" ht="15" customHeight="1">
      <c r="A52" s="1"/>
      <c r="B52" s="144" t="s">
        <v>851</v>
      </c>
      <c r="C52" s="148"/>
      <c r="D52" s="148"/>
      <c r="E52" s="601">
        <v>24</v>
      </c>
      <c r="F52" s="266"/>
      <c r="G52" s="266"/>
      <c r="H52" s="266"/>
      <c r="I52" s="815"/>
      <c r="J52" s="131"/>
    </row>
    <row r="53" spans="1:13" ht="15" customHeight="1" thickBot="1">
      <c r="A53" s="1"/>
      <c r="B53" s="145" t="s">
        <v>852</v>
      </c>
      <c r="C53" s="149"/>
      <c r="D53" s="149"/>
      <c r="E53" s="602">
        <v>0.81769999999999998</v>
      </c>
      <c r="F53" s="266"/>
      <c r="G53" s="266"/>
      <c r="H53" s="266"/>
      <c r="I53" s="815"/>
      <c r="J53" s="131"/>
    </row>
    <row r="54" spans="1:13" ht="15" customHeight="1">
      <c r="A54" s="1"/>
      <c r="B54" s="637" t="s">
        <v>853</v>
      </c>
      <c r="C54" s="137"/>
      <c r="D54" s="137"/>
      <c r="E54" s="137"/>
      <c r="F54" s="266"/>
      <c r="G54" s="266"/>
      <c r="H54" s="266"/>
      <c r="I54" s="815"/>
      <c r="J54" s="131"/>
    </row>
    <row r="55" spans="1:13" ht="15" customHeight="1">
      <c r="A55" s="1"/>
      <c r="B55" s="637"/>
      <c r="C55" s="137"/>
      <c r="D55" s="137"/>
      <c r="E55" s="137"/>
      <c r="F55" s="266"/>
      <c r="G55" s="266"/>
      <c r="H55" s="266"/>
      <c r="I55" s="815"/>
      <c r="J55" s="131"/>
    </row>
    <row r="56" spans="1:13" ht="15" customHeight="1">
      <c r="A56" s="1"/>
      <c r="B56" s="1053" t="s">
        <v>854</v>
      </c>
      <c r="C56" s="1181"/>
      <c r="D56" s="1181"/>
      <c r="E56" s="1181" t="s">
        <v>855</v>
      </c>
      <c r="F56" s="1181" t="s">
        <v>856</v>
      </c>
      <c r="G56" s="1181" t="s">
        <v>857</v>
      </c>
      <c r="H56" s="1181" t="s">
        <v>858</v>
      </c>
      <c r="I56" s="1181" t="s">
        <v>859</v>
      </c>
      <c r="J56" s="1181" t="s">
        <v>860</v>
      </c>
      <c r="K56" s="1181" t="s">
        <v>861</v>
      </c>
      <c r="L56" s="1181" t="s">
        <v>386</v>
      </c>
      <c r="M56" s="610"/>
    </row>
    <row r="57" spans="1:13" ht="15" customHeight="1" thickBot="1">
      <c r="A57" s="1"/>
      <c r="B57" s="150"/>
      <c r="C57" s="151"/>
      <c r="D57" s="151"/>
      <c r="E57" s="635">
        <v>23.22</v>
      </c>
      <c r="F57" s="635">
        <v>0.03</v>
      </c>
      <c r="G57" s="635">
        <v>0.08</v>
      </c>
      <c r="H57" s="635">
        <v>0.01</v>
      </c>
      <c r="I57" s="635">
        <v>0.66</v>
      </c>
      <c r="J57" s="635">
        <v>0.01</v>
      </c>
      <c r="K57" s="636">
        <v>0</v>
      </c>
      <c r="L57" s="411">
        <v>24</v>
      </c>
      <c r="M57" s="614"/>
    </row>
    <row r="58" spans="1:13" ht="15" customHeight="1">
      <c r="A58" s="1"/>
      <c r="B58" s="1666" t="s">
        <v>862</v>
      </c>
      <c r="C58" s="1666"/>
      <c r="D58" s="1666"/>
      <c r="E58" s="152"/>
      <c r="F58" s="152"/>
      <c r="G58" s="152"/>
      <c r="H58" s="152"/>
      <c r="I58" s="152"/>
      <c r="J58" s="152"/>
      <c r="K58" s="153"/>
      <c r="L58" s="90"/>
      <c r="M58" s="58"/>
    </row>
    <row r="59" spans="1:13" ht="15" customHeight="1">
      <c r="A59" s="1"/>
      <c r="B59" s="138"/>
      <c r="C59" s="154"/>
      <c r="D59" s="154"/>
      <c r="E59" s="139"/>
      <c r="F59" s="139"/>
      <c r="G59" s="139"/>
      <c r="H59" s="139"/>
      <c r="I59" s="139"/>
      <c r="J59" s="139"/>
      <c r="K59" s="62"/>
      <c r="L59" s="1"/>
      <c r="M59" s="1"/>
    </row>
    <row r="60" spans="1:13" ht="15" customHeight="1">
      <c r="A60" s="1"/>
      <c r="B60" s="1718" t="s">
        <v>863</v>
      </c>
      <c r="C60" s="1719"/>
      <c r="D60" s="154"/>
      <c r="E60" s="139"/>
      <c r="F60" s="139"/>
      <c r="G60" s="139"/>
      <c r="H60" s="139"/>
      <c r="I60" s="139"/>
      <c r="J60" s="139"/>
      <c r="K60" s="62"/>
      <c r="L60" s="1"/>
      <c r="M60" s="1"/>
    </row>
    <row r="61" spans="1:13" ht="15" customHeight="1">
      <c r="A61" s="1"/>
      <c r="B61" s="1053" t="s">
        <v>864</v>
      </c>
      <c r="C61" s="1181"/>
      <c r="D61" s="1181"/>
      <c r="E61" s="1181">
        <v>2025</v>
      </c>
      <c r="F61" s="1181">
        <v>2024</v>
      </c>
      <c r="G61" s="1181" t="s">
        <v>865</v>
      </c>
      <c r="H61" s="1181" t="s">
        <v>866</v>
      </c>
      <c r="I61" s="1181" t="s">
        <v>867</v>
      </c>
      <c r="J61" s="540"/>
      <c r="K61" s="65"/>
      <c r="L61" s="1"/>
      <c r="M61" s="1"/>
    </row>
    <row r="62" spans="1:13" ht="15" customHeight="1">
      <c r="A62" s="1"/>
      <c r="B62" s="13" t="s">
        <v>810</v>
      </c>
      <c r="C62" s="155"/>
      <c r="D62" s="155"/>
      <c r="E62" s="408">
        <v>17.32</v>
      </c>
      <c r="F62" s="824">
        <v>16.91</v>
      </c>
      <c r="G62" s="141">
        <v>17.440000000000001</v>
      </c>
      <c r="H62" s="141">
        <v>17.13</v>
      </c>
      <c r="I62" s="1248">
        <v>16.850000000000001</v>
      </c>
      <c r="J62" s="370"/>
      <c r="K62" s="68"/>
      <c r="L62" s="1"/>
      <c r="M62" s="1"/>
    </row>
    <row r="63" spans="1:13" ht="15" customHeight="1">
      <c r="A63" s="1"/>
      <c r="B63" s="144" t="s">
        <v>868</v>
      </c>
      <c r="C63" s="148"/>
      <c r="D63" s="148"/>
      <c r="E63" s="597">
        <v>7.43</v>
      </c>
      <c r="F63" s="829">
        <v>7.62</v>
      </c>
      <c r="G63" s="827">
        <v>10.36</v>
      </c>
      <c r="H63" s="827">
        <v>10.66</v>
      </c>
      <c r="I63" s="827">
        <v>10.33</v>
      </c>
      <c r="J63" s="370"/>
      <c r="K63" s="34"/>
      <c r="L63" s="1"/>
      <c r="M63" s="1"/>
    </row>
    <row r="64" spans="1:13" ht="15" customHeight="1">
      <c r="A64" s="1"/>
      <c r="B64" s="13" t="s">
        <v>869</v>
      </c>
      <c r="C64" s="155"/>
      <c r="D64" s="155"/>
      <c r="E64" s="408">
        <v>24.75</v>
      </c>
      <c r="F64" s="824">
        <v>24.52</v>
      </c>
      <c r="G64" s="141">
        <v>27.79</v>
      </c>
      <c r="H64" s="141">
        <v>27.8</v>
      </c>
      <c r="I64" s="1248">
        <v>27.18</v>
      </c>
      <c r="J64" s="370"/>
      <c r="K64" s="34"/>
      <c r="L64" s="1"/>
      <c r="M64" s="1"/>
    </row>
    <row r="65" spans="1:13" ht="15" customHeight="1">
      <c r="A65" s="1"/>
      <c r="B65" s="144" t="s">
        <v>870</v>
      </c>
      <c r="C65" s="148"/>
      <c r="D65" s="148"/>
      <c r="E65" s="597">
        <v>0.9</v>
      </c>
      <c r="F65" s="1249">
        <v>0.81</v>
      </c>
      <c r="G65" s="827">
        <v>0</v>
      </c>
      <c r="H65" s="827">
        <v>0</v>
      </c>
      <c r="I65" s="827">
        <v>0</v>
      </c>
      <c r="J65" s="370"/>
      <c r="K65" s="34"/>
      <c r="L65" s="1"/>
      <c r="M65" s="1"/>
    </row>
    <row r="66" spans="1:13" ht="15" customHeight="1">
      <c r="A66" s="1"/>
      <c r="B66" s="14" t="s">
        <v>871</v>
      </c>
      <c r="C66" s="147"/>
      <c r="D66" s="147"/>
      <c r="E66" s="405">
        <v>23.85</v>
      </c>
      <c r="F66" s="825">
        <v>23.72</v>
      </c>
      <c r="G66" s="142">
        <v>27.79</v>
      </c>
      <c r="H66" s="142">
        <v>27.8</v>
      </c>
      <c r="I66" s="1243">
        <v>27.18</v>
      </c>
      <c r="J66" s="370"/>
      <c r="K66" s="34"/>
      <c r="L66" s="1"/>
      <c r="M66" s="1"/>
    </row>
    <row r="67" spans="1:13" ht="15" customHeight="1" thickBot="1">
      <c r="A67" s="1"/>
      <c r="B67" s="135" t="s">
        <v>872</v>
      </c>
      <c r="C67" s="156"/>
      <c r="D67" s="156"/>
      <c r="E67" s="412">
        <v>8.59</v>
      </c>
      <c r="F67" s="830">
        <v>8.52</v>
      </c>
      <c r="G67" s="828">
        <v>8.65</v>
      </c>
      <c r="H67" s="828">
        <v>9.0299999999999994</v>
      </c>
      <c r="I67" s="828">
        <v>9.1</v>
      </c>
      <c r="J67" s="370"/>
      <c r="K67" s="34"/>
      <c r="L67" s="1"/>
      <c r="M67" s="1"/>
    </row>
    <row r="68" spans="1:13" ht="15" customHeight="1">
      <c r="A68" s="1"/>
      <c r="B68" s="1698" t="s">
        <v>873</v>
      </c>
      <c r="C68" s="1722"/>
      <c r="D68" s="1722"/>
      <c r="E68" s="1722"/>
      <c r="F68" s="1722"/>
      <c r="G68" s="1722"/>
      <c r="H68" s="1722"/>
      <c r="I68" s="1722"/>
      <c r="J68" s="1722"/>
      <c r="K68" s="34"/>
      <c r="L68" s="1"/>
      <c r="M68" s="1"/>
    </row>
    <row r="69" spans="1:13" ht="15" customHeight="1">
      <c r="B69" s="1721" t="s">
        <v>874</v>
      </c>
      <c r="C69" s="1699"/>
      <c r="D69" s="1699"/>
      <c r="E69" s="1699"/>
      <c r="F69" s="1699"/>
      <c r="G69" s="1699"/>
      <c r="H69" s="1699"/>
      <c r="I69" s="1699"/>
      <c r="J69" s="1699"/>
    </row>
    <row r="70" spans="1:13" ht="15.75" customHeight="1">
      <c r="A70" s="1"/>
      <c r="K70" s="34"/>
      <c r="L70" s="1"/>
      <c r="M70" s="1"/>
    </row>
    <row r="71" spans="1:13" ht="15" customHeight="1">
      <c r="A71" s="1"/>
      <c r="B71" s="1718" t="s">
        <v>875</v>
      </c>
      <c r="C71" s="1719"/>
      <c r="D71" s="139"/>
      <c r="E71" s="139"/>
      <c r="F71" s="139"/>
      <c r="G71" s="139"/>
      <c r="H71" s="139"/>
      <c r="I71" s="139"/>
      <c r="J71" s="139"/>
      <c r="K71" s="34"/>
      <c r="L71" s="1"/>
      <c r="M71" s="1"/>
    </row>
    <row r="72" spans="1:13" ht="15" customHeight="1">
      <c r="A72" s="1"/>
      <c r="B72" s="1053" t="s">
        <v>876</v>
      </c>
      <c r="C72" s="1181"/>
      <c r="D72" s="1181"/>
      <c r="E72" s="1181">
        <v>2025</v>
      </c>
      <c r="F72" s="1181">
        <v>2024</v>
      </c>
      <c r="G72" s="1181">
        <v>2023</v>
      </c>
      <c r="H72" s="1181">
        <v>2022</v>
      </c>
      <c r="I72" s="1181">
        <v>2021</v>
      </c>
      <c r="J72" s="137"/>
      <c r="K72" s="1"/>
      <c r="L72" s="1"/>
      <c r="M72" s="1"/>
    </row>
    <row r="73" spans="1:13" ht="15" customHeight="1">
      <c r="A73" s="1"/>
      <c r="B73" s="13" t="s">
        <v>877</v>
      </c>
      <c r="C73" s="155"/>
      <c r="D73" s="155"/>
      <c r="E73" s="896">
        <v>26.9</v>
      </c>
      <c r="F73" s="1248">
        <v>25</v>
      </c>
      <c r="G73" s="141">
        <v>29.5</v>
      </c>
      <c r="H73" s="141">
        <v>30.1</v>
      </c>
      <c r="I73" s="140">
        <v>32.299999999999997</v>
      </c>
      <c r="J73" s="137"/>
      <c r="K73" s="1"/>
      <c r="L73" s="1"/>
      <c r="M73" s="1"/>
    </row>
    <row r="74" spans="1:13" ht="15" customHeight="1">
      <c r="A74" s="1"/>
      <c r="B74" s="144" t="s">
        <v>878</v>
      </c>
      <c r="C74" s="148"/>
      <c r="D74" s="148"/>
      <c r="E74" s="897">
        <v>548.79999999999995</v>
      </c>
      <c r="F74" s="827">
        <v>544.79999999999995</v>
      </c>
      <c r="G74" s="831">
        <v>543</v>
      </c>
      <c r="H74" s="832">
        <v>542.20000000000005</v>
      </c>
      <c r="I74" s="158">
        <v>526</v>
      </c>
      <c r="J74" s="137"/>
      <c r="K74" s="369"/>
      <c r="L74" s="1"/>
      <c r="M74" s="1"/>
    </row>
    <row r="75" spans="1:13" ht="15" customHeight="1" thickBot="1">
      <c r="A75" s="1"/>
      <c r="B75" s="145" t="s">
        <v>386</v>
      </c>
      <c r="C75" s="149"/>
      <c r="D75" s="149"/>
      <c r="E75" s="384">
        <v>575.70000000000005</v>
      </c>
      <c r="F75" s="1250">
        <v>569.79999999999995</v>
      </c>
      <c r="G75" s="170">
        <v>572.5</v>
      </c>
      <c r="H75" s="170">
        <v>572.30000000000007</v>
      </c>
      <c r="I75" s="159">
        <v>558.29999999999995</v>
      </c>
      <c r="J75" s="1559"/>
      <c r="K75" s="1"/>
      <c r="L75" s="1"/>
      <c r="M75" s="1"/>
    </row>
    <row r="76" spans="1:13" ht="15.75" customHeight="1">
      <c r="A76" s="1"/>
      <c r="B76" s="1655"/>
      <c r="C76" s="1655"/>
      <c r="D76" s="1655"/>
      <c r="E76" s="1655"/>
      <c r="F76" s="1655"/>
      <c r="G76" s="1655"/>
      <c r="H76" s="1655"/>
      <c r="I76" s="1655"/>
      <c r="J76" s="137"/>
      <c r="K76" s="1"/>
      <c r="L76" s="1"/>
      <c r="M76" s="1"/>
    </row>
    <row r="77" spans="1:13" ht="15" customHeight="1">
      <c r="A77" s="1"/>
      <c r="B77" s="1053" t="s">
        <v>879</v>
      </c>
      <c r="C77" s="1181"/>
      <c r="D77" s="1181"/>
      <c r="E77" s="1181">
        <v>2025</v>
      </c>
      <c r="F77" s="1181">
        <v>2024</v>
      </c>
      <c r="G77" s="1181">
        <v>2023</v>
      </c>
      <c r="H77" s="1181">
        <v>2022</v>
      </c>
      <c r="I77" s="1181">
        <v>2021</v>
      </c>
      <c r="J77" s="137"/>
      <c r="K77" s="1"/>
      <c r="L77" s="1"/>
      <c r="M77" s="1"/>
    </row>
    <row r="78" spans="1:13" ht="15" customHeight="1">
      <c r="A78" s="1"/>
      <c r="B78" s="161" t="s">
        <v>880</v>
      </c>
      <c r="C78" s="162"/>
      <c r="D78" s="162"/>
      <c r="E78" s="410"/>
      <c r="F78" s="133"/>
      <c r="G78" s="133"/>
      <c r="H78" s="133"/>
      <c r="I78" s="133"/>
      <c r="J78" s="654"/>
      <c r="K78" s="1"/>
      <c r="L78" s="1"/>
      <c r="M78" s="1"/>
    </row>
    <row r="79" spans="1:13" ht="15" customHeight="1">
      <c r="A79" s="1"/>
      <c r="B79" s="14" t="s">
        <v>881</v>
      </c>
      <c r="C79" s="1720"/>
      <c r="D79" s="1720"/>
      <c r="E79" s="409">
        <v>12.8</v>
      </c>
      <c r="F79" s="1243">
        <v>12</v>
      </c>
      <c r="G79" s="142">
        <v>15.2</v>
      </c>
      <c r="H79" s="141">
        <v>16.7</v>
      </c>
      <c r="I79" s="142">
        <v>19.5</v>
      </c>
      <c r="J79" s="5"/>
      <c r="K79" s="1"/>
      <c r="L79" s="1"/>
      <c r="M79" s="1"/>
    </row>
    <row r="80" spans="1:13" ht="15" customHeight="1">
      <c r="A80" s="1"/>
      <c r="B80" s="14" t="s">
        <v>882</v>
      </c>
      <c r="C80" s="1720"/>
      <c r="D80" s="1720"/>
      <c r="E80" s="409">
        <v>1.8</v>
      </c>
      <c r="F80" s="1243">
        <v>1.7</v>
      </c>
      <c r="G80" s="142">
        <v>2.2000000000000002</v>
      </c>
      <c r="H80" s="142">
        <v>1.8</v>
      </c>
      <c r="I80" s="142">
        <v>1.9</v>
      </c>
      <c r="J80" s="5"/>
      <c r="K80" s="1"/>
      <c r="L80" s="1"/>
      <c r="M80" s="1"/>
    </row>
    <row r="81" spans="1:13" ht="15" customHeight="1">
      <c r="A81" s="1"/>
      <c r="B81" s="14" t="s">
        <v>883</v>
      </c>
      <c r="C81" s="147"/>
      <c r="D81" s="147"/>
      <c r="E81" s="409">
        <v>4.5</v>
      </c>
      <c r="F81" s="1243">
        <v>4.2</v>
      </c>
      <c r="G81" s="168">
        <v>4.4000000000000004</v>
      </c>
      <c r="H81" s="141">
        <v>4.5</v>
      </c>
      <c r="I81" s="142">
        <v>4.5</v>
      </c>
      <c r="J81" s="5"/>
      <c r="K81" s="1"/>
      <c r="L81" s="1"/>
      <c r="M81" s="1"/>
    </row>
    <row r="82" spans="1:13" ht="15" customHeight="1">
      <c r="A82" s="1"/>
      <c r="B82" s="14" t="s">
        <v>884</v>
      </c>
      <c r="C82" s="147"/>
      <c r="D82" s="147"/>
      <c r="E82" s="409">
        <v>7.1</v>
      </c>
      <c r="F82" s="1243">
        <v>6.5</v>
      </c>
      <c r="G82" s="142">
        <v>6.8</v>
      </c>
      <c r="H82" s="142">
        <v>6.5</v>
      </c>
      <c r="I82" s="142">
        <v>5.9</v>
      </c>
      <c r="J82" s="5"/>
      <c r="K82" s="1"/>
      <c r="L82" s="1"/>
      <c r="M82" s="1"/>
    </row>
    <row r="83" spans="1:13" ht="15" customHeight="1">
      <c r="A83" s="1"/>
      <c r="B83" s="14" t="s">
        <v>885</v>
      </c>
      <c r="C83" s="147"/>
      <c r="D83" s="147"/>
      <c r="E83" s="409">
        <v>0.1</v>
      </c>
      <c r="F83" s="142">
        <v>0.1</v>
      </c>
      <c r="G83" s="142">
        <v>0.1</v>
      </c>
      <c r="H83" s="142">
        <v>0.1</v>
      </c>
      <c r="I83" s="142">
        <v>0.1</v>
      </c>
      <c r="J83" s="5"/>
      <c r="K83" s="1"/>
      <c r="L83" s="1"/>
      <c r="M83" s="1"/>
    </row>
    <row r="84" spans="1:13" ht="15" customHeight="1">
      <c r="A84" s="1"/>
      <c r="B84" s="14" t="s">
        <v>886</v>
      </c>
      <c r="C84" s="147"/>
      <c r="D84" s="147"/>
      <c r="E84" s="409">
        <v>0.6</v>
      </c>
      <c r="F84" s="1243">
        <v>0.5</v>
      </c>
      <c r="G84" s="142">
        <v>0.8</v>
      </c>
      <c r="H84" s="142">
        <v>0.5</v>
      </c>
      <c r="I84" s="142">
        <v>0.4</v>
      </c>
      <c r="J84" s="5"/>
      <c r="K84" s="1"/>
      <c r="L84" s="1"/>
      <c r="M84" s="1"/>
    </row>
    <row r="85" spans="1:13" ht="15" customHeight="1">
      <c r="A85" s="1"/>
      <c r="B85" s="14" t="s">
        <v>887</v>
      </c>
      <c r="C85" s="147"/>
      <c r="D85" s="147"/>
      <c r="E85" s="898" t="s">
        <v>888</v>
      </c>
      <c r="F85" s="821" t="s">
        <v>889</v>
      </c>
      <c r="G85" s="821" t="s">
        <v>889</v>
      </c>
      <c r="H85" s="821" t="s">
        <v>889</v>
      </c>
      <c r="I85" s="821" t="s">
        <v>889</v>
      </c>
      <c r="J85" s="163"/>
      <c r="K85" s="1"/>
      <c r="L85" s="1"/>
      <c r="M85" s="1"/>
    </row>
    <row r="86" spans="1:13" ht="15" customHeight="1">
      <c r="A86" s="1"/>
      <c r="B86" s="164" t="s">
        <v>890</v>
      </c>
      <c r="C86" s="165"/>
      <c r="D86" s="165"/>
      <c r="E86" s="898"/>
      <c r="F86" s="821"/>
      <c r="G86" s="821"/>
      <c r="H86" s="821"/>
      <c r="I86" s="821"/>
      <c r="J86" s="163"/>
      <c r="K86" s="1"/>
      <c r="L86" s="1"/>
      <c r="M86" s="1"/>
    </row>
    <row r="87" spans="1:13" ht="15" customHeight="1">
      <c r="A87" s="1"/>
      <c r="B87" s="14" t="s">
        <v>891</v>
      </c>
      <c r="C87" s="147"/>
      <c r="D87" s="147"/>
      <c r="E87" s="409">
        <v>2.9</v>
      </c>
      <c r="F87" s="142">
        <v>2.1</v>
      </c>
      <c r="G87" s="142">
        <v>2.4</v>
      </c>
      <c r="H87" s="142">
        <v>2.2999999999999998</v>
      </c>
      <c r="I87" s="142">
        <v>2.7</v>
      </c>
      <c r="J87" s="5"/>
      <c r="K87" s="1"/>
      <c r="L87" s="1"/>
      <c r="M87" s="1"/>
    </row>
    <row r="88" spans="1:13" ht="15" customHeight="1">
      <c r="A88" s="1"/>
      <c r="B88" s="14" t="s">
        <v>892</v>
      </c>
      <c r="C88" s="147"/>
      <c r="D88" s="147"/>
      <c r="E88" s="898"/>
      <c r="F88" s="821"/>
      <c r="G88" s="821"/>
      <c r="H88" s="821" t="s">
        <v>893</v>
      </c>
      <c r="I88" s="821"/>
      <c r="J88" s="5"/>
      <c r="K88" s="1"/>
      <c r="L88" s="1"/>
      <c r="M88" s="1"/>
    </row>
    <row r="89" spans="1:13" ht="15" customHeight="1">
      <c r="A89" s="1"/>
      <c r="B89" s="166" t="s">
        <v>894</v>
      </c>
      <c r="C89" s="147"/>
      <c r="D89" s="147"/>
      <c r="E89" s="409">
        <v>398.5</v>
      </c>
      <c r="F89" s="142">
        <v>395.9</v>
      </c>
      <c r="G89" s="142">
        <v>399.9</v>
      </c>
      <c r="H89" s="142">
        <v>386.6</v>
      </c>
      <c r="I89" s="142">
        <v>364.6</v>
      </c>
      <c r="J89" s="5"/>
      <c r="K89" s="1"/>
      <c r="L89" s="1"/>
      <c r="M89" s="1"/>
    </row>
    <row r="90" spans="1:13" ht="15" customHeight="1">
      <c r="A90" s="1"/>
      <c r="B90" s="327" t="s">
        <v>895</v>
      </c>
      <c r="C90" s="147"/>
      <c r="D90" s="147"/>
      <c r="E90" s="409">
        <v>135.19999999999999</v>
      </c>
      <c r="F90" s="142">
        <v>134</v>
      </c>
      <c r="G90" s="168">
        <v>127.1</v>
      </c>
      <c r="H90" s="168">
        <v>138.20000000000002</v>
      </c>
      <c r="I90" s="142">
        <v>144.5</v>
      </c>
      <c r="J90" s="5"/>
      <c r="K90" s="1"/>
      <c r="L90" s="1"/>
      <c r="M90" s="1"/>
    </row>
    <row r="91" spans="1:13" ht="15" customHeight="1">
      <c r="A91" s="1"/>
      <c r="B91" s="166" t="s">
        <v>896</v>
      </c>
      <c r="C91" s="147"/>
      <c r="D91" s="147"/>
      <c r="E91" s="409">
        <v>4.7</v>
      </c>
      <c r="F91" s="142">
        <v>4.5</v>
      </c>
      <c r="G91" s="142">
        <v>4.9000000000000004</v>
      </c>
      <c r="H91" s="142">
        <v>5.9</v>
      </c>
      <c r="I91" s="142">
        <v>4.9000000000000004</v>
      </c>
      <c r="J91" s="5"/>
      <c r="K91" s="1"/>
      <c r="L91" s="1"/>
      <c r="M91" s="1"/>
    </row>
    <row r="92" spans="1:13" ht="15" customHeight="1">
      <c r="A92" s="1"/>
      <c r="B92" s="166" t="s">
        <v>897</v>
      </c>
      <c r="C92" s="147"/>
      <c r="D92" s="147"/>
      <c r="E92" s="409">
        <v>1.1000000000000001</v>
      </c>
      <c r="F92" s="142">
        <v>0.7</v>
      </c>
      <c r="G92" s="142">
        <v>0.5</v>
      </c>
      <c r="H92" s="142">
        <v>0.5</v>
      </c>
      <c r="I92" s="142">
        <v>0.5</v>
      </c>
      <c r="J92" s="5"/>
      <c r="K92" s="1"/>
      <c r="L92" s="1"/>
      <c r="M92" s="1"/>
    </row>
    <row r="93" spans="1:13" ht="15" customHeight="1">
      <c r="A93" s="1"/>
      <c r="B93" s="166" t="s">
        <v>898</v>
      </c>
      <c r="C93" s="147"/>
      <c r="D93" s="147"/>
      <c r="E93" s="409">
        <v>5.6</v>
      </c>
      <c r="F93" s="142">
        <v>6.6</v>
      </c>
      <c r="G93" s="142">
        <v>7</v>
      </c>
      <c r="H93" s="142">
        <v>7.1</v>
      </c>
      <c r="I93" s="142">
        <v>7.2</v>
      </c>
      <c r="J93" s="5"/>
      <c r="K93" s="1"/>
      <c r="L93" s="1"/>
      <c r="M93" s="1"/>
    </row>
    <row r="94" spans="1:13" ht="15" customHeight="1">
      <c r="A94" s="1"/>
      <c r="B94" s="166" t="s">
        <v>899</v>
      </c>
      <c r="C94" s="147"/>
      <c r="D94" s="147"/>
      <c r="E94" s="409">
        <v>0.8</v>
      </c>
      <c r="F94" s="142">
        <v>1</v>
      </c>
      <c r="G94" s="142">
        <v>1.2</v>
      </c>
      <c r="H94" s="142">
        <v>1.6</v>
      </c>
      <c r="I94" s="142">
        <v>1.6</v>
      </c>
      <c r="J94" s="5"/>
      <c r="K94" s="1"/>
      <c r="L94" s="1"/>
      <c r="M94" s="1"/>
    </row>
    <row r="95" spans="1:13" ht="15" customHeight="1">
      <c r="A95" s="1"/>
      <c r="B95" s="14" t="s">
        <v>900</v>
      </c>
      <c r="C95" s="147"/>
      <c r="D95" s="147"/>
      <c r="E95" s="898" t="s">
        <v>901</v>
      </c>
      <c r="F95" s="821" t="s">
        <v>889</v>
      </c>
      <c r="G95" s="821" t="s">
        <v>889</v>
      </c>
      <c r="H95" s="821" t="s">
        <v>889</v>
      </c>
      <c r="I95" s="821" t="s">
        <v>889</v>
      </c>
      <c r="J95" s="163"/>
      <c r="K95" s="1"/>
      <c r="L95" s="1"/>
      <c r="M95" s="1"/>
    </row>
    <row r="96" spans="1:13" ht="15" customHeight="1">
      <c r="A96" s="1"/>
      <c r="B96" s="14" t="s">
        <v>902</v>
      </c>
      <c r="C96" s="147"/>
      <c r="D96" s="147"/>
      <c r="E96" s="898" t="s">
        <v>888</v>
      </c>
      <c r="F96" s="821" t="s">
        <v>889</v>
      </c>
      <c r="G96" s="821" t="s">
        <v>889</v>
      </c>
      <c r="H96" s="821" t="s">
        <v>889</v>
      </c>
      <c r="I96" s="821" t="s">
        <v>889</v>
      </c>
      <c r="J96" s="167"/>
      <c r="K96" s="1"/>
      <c r="L96" s="1"/>
      <c r="M96" s="1"/>
    </row>
    <row r="97" spans="1:13" ht="15" customHeight="1">
      <c r="A97" s="1"/>
      <c r="B97" s="14" t="s">
        <v>903</v>
      </c>
      <c r="C97" s="147"/>
      <c r="D97" s="147"/>
      <c r="E97" s="898" t="s">
        <v>888</v>
      </c>
      <c r="F97" s="821" t="s">
        <v>889</v>
      </c>
      <c r="G97" s="821" t="s">
        <v>889</v>
      </c>
      <c r="H97" s="821" t="s">
        <v>889</v>
      </c>
      <c r="I97" s="821" t="s">
        <v>889</v>
      </c>
      <c r="J97" s="167"/>
      <c r="K97" s="1"/>
      <c r="L97" s="1"/>
      <c r="M97" s="1"/>
    </row>
    <row r="98" spans="1:13" ht="15" customHeight="1">
      <c r="A98" s="1"/>
      <c r="B98" s="14" t="s">
        <v>904</v>
      </c>
      <c r="C98" s="147"/>
      <c r="D98" s="147"/>
      <c r="E98" s="898" t="s">
        <v>888</v>
      </c>
      <c r="F98" s="821" t="s">
        <v>889</v>
      </c>
      <c r="G98" s="821" t="s">
        <v>889</v>
      </c>
      <c r="H98" s="821" t="s">
        <v>889</v>
      </c>
      <c r="I98" s="821" t="s">
        <v>889</v>
      </c>
      <c r="J98" s="167"/>
      <c r="K98" s="1"/>
      <c r="L98" s="1"/>
      <c r="M98" s="1"/>
    </row>
    <row r="99" spans="1:13" ht="15" customHeight="1">
      <c r="A99" s="1"/>
      <c r="B99" s="144" t="s">
        <v>905</v>
      </c>
      <c r="C99" s="148"/>
      <c r="D99" s="148"/>
      <c r="E99" s="898" t="s">
        <v>906</v>
      </c>
      <c r="F99" s="833" t="s">
        <v>889</v>
      </c>
      <c r="G99" s="833" t="s">
        <v>889</v>
      </c>
      <c r="H99" s="833" t="s">
        <v>889</v>
      </c>
      <c r="I99" s="833" t="s">
        <v>889</v>
      </c>
      <c r="J99" s="167"/>
      <c r="K99" s="1"/>
      <c r="L99" s="1"/>
      <c r="M99" s="1"/>
    </row>
    <row r="100" spans="1:13" ht="15" customHeight="1" thickBot="1">
      <c r="A100" s="1"/>
      <c r="B100" s="145" t="s">
        <v>386</v>
      </c>
      <c r="C100" s="149"/>
      <c r="D100" s="149"/>
      <c r="E100" s="384">
        <v>575.70000000000005</v>
      </c>
      <c r="F100" s="1250">
        <v>569.79999999999995</v>
      </c>
      <c r="G100" s="170">
        <v>572.5</v>
      </c>
      <c r="H100" s="170">
        <v>572.30000000000007</v>
      </c>
      <c r="I100" s="159">
        <v>558.29999999999995</v>
      </c>
      <c r="J100" s="167"/>
      <c r="K100" s="1"/>
      <c r="L100" s="1"/>
      <c r="M100" s="1"/>
    </row>
    <row r="101" spans="1:13" ht="15" customHeight="1">
      <c r="A101" s="1"/>
      <c r="B101" s="1715" t="s">
        <v>907</v>
      </c>
      <c r="C101" s="1716"/>
      <c r="D101" s="1716"/>
      <c r="E101" s="1716"/>
      <c r="F101" s="1716"/>
      <c r="G101" s="1716"/>
      <c r="H101" s="1716"/>
      <c r="I101" s="1716"/>
      <c r="J101" s="157"/>
      <c r="K101" s="1"/>
      <c r="L101" s="1"/>
      <c r="M101" s="1"/>
    </row>
    <row r="102" spans="1:13" ht="15" customHeight="1">
      <c r="A102" s="1"/>
      <c r="B102" s="1664" t="s">
        <v>908</v>
      </c>
      <c r="C102" s="1664"/>
      <c r="D102" s="1664"/>
      <c r="E102" s="1664"/>
      <c r="F102" s="1664"/>
      <c r="G102" s="1664"/>
      <c r="H102" s="1664"/>
      <c r="I102" s="29"/>
      <c r="J102" s="157"/>
      <c r="K102" s="1"/>
      <c r="L102" s="1"/>
      <c r="M102" s="1"/>
    </row>
    <row r="103" spans="1:13" ht="15" customHeight="1">
      <c r="A103" s="1"/>
      <c r="B103" s="1664" t="s">
        <v>909</v>
      </c>
      <c r="C103" s="1664"/>
      <c r="D103" s="1664"/>
      <c r="E103" s="1664"/>
      <c r="F103" s="1664"/>
      <c r="G103" s="1664"/>
      <c r="H103" s="1664"/>
      <c r="I103" s="29"/>
      <c r="J103" s="157"/>
      <c r="K103" s="1"/>
      <c r="L103" s="1"/>
      <c r="M103" s="1"/>
    </row>
    <row r="104" spans="1:13" ht="26.15" customHeight="1">
      <c r="A104" s="1"/>
      <c r="B104" s="1664" t="s">
        <v>910</v>
      </c>
      <c r="C104" s="1664"/>
      <c r="D104" s="1664"/>
      <c r="E104" s="1664"/>
      <c r="F104" s="1664"/>
      <c r="G104" s="1664"/>
      <c r="H104" s="1664"/>
      <c r="I104" s="1664"/>
      <c r="J104" s="157"/>
      <c r="K104" s="1"/>
      <c r="L104" s="1"/>
      <c r="M104" s="1"/>
    </row>
    <row r="105" spans="1:13" ht="57.75" customHeight="1">
      <c r="A105" s="1"/>
      <c r="B105" s="1717" t="s">
        <v>911</v>
      </c>
      <c r="C105" s="1717"/>
      <c r="D105" s="1717"/>
      <c r="E105" s="1717"/>
      <c r="F105" s="1717"/>
      <c r="G105" s="1717"/>
      <c r="H105" s="1717"/>
      <c r="I105" s="1717"/>
      <c r="J105" s="131"/>
    </row>
    <row r="106" spans="1:13" ht="15" customHeight="1">
      <c r="A106" s="1"/>
      <c r="B106" s="16"/>
      <c r="C106" s="16"/>
      <c r="D106" s="16"/>
      <c r="E106" s="16"/>
      <c r="F106" s="16"/>
      <c r="G106" s="16"/>
      <c r="H106" s="16"/>
      <c r="I106" s="16"/>
      <c r="J106" s="131"/>
    </row>
    <row r="107" spans="1:13" ht="15" customHeight="1">
      <c r="B107" s="638"/>
      <c r="C107" s="169"/>
      <c r="D107" s="169"/>
      <c r="E107" s="169"/>
      <c r="F107" s="170"/>
      <c r="G107" s="170"/>
      <c r="H107" s="170"/>
    </row>
    <row r="108" spans="1:13" ht="15" customHeight="1">
      <c r="B108" s="267" t="s">
        <v>758</v>
      </c>
      <c r="C108" s="1196"/>
      <c r="D108" s="267"/>
      <c r="E108" s="266"/>
      <c r="F108" s="18"/>
      <c r="G108" s="18"/>
      <c r="H108" s="18"/>
    </row>
    <row r="328" ht="20.149999999999999" customHeight="1"/>
  </sheetData>
  <sheetProtection algorithmName="SHA-512" hashValue="I7rF3LWjPEH69eVjeDWBkbioOkffERtzQ7U0nZYS9UrcdSDdJq+9pEI6Z0cFWJJ8GMcC1xzlValq7bYdlzXu5g==" saltValue="i8VmZOegsL7X/Y9GictWHQ==" spinCount="100000" sheet="1" objects="1" scenarios="1"/>
  <mergeCells count="26">
    <mergeCell ref="B1:B3"/>
    <mergeCell ref="B71:C71"/>
    <mergeCell ref="B76:I76"/>
    <mergeCell ref="C80:D80"/>
    <mergeCell ref="C79:D79"/>
    <mergeCell ref="B69:J69"/>
    <mergeCell ref="B68:J68"/>
    <mergeCell ref="B58:D58"/>
    <mergeCell ref="B60:C60"/>
    <mergeCell ref="B51:C51"/>
    <mergeCell ref="B24:D24"/>
    <mergeCell ref="B35:I35"/>
    <mergeCell ref="B42:H42"/>
    <mergeCell ref="B48:E48"/>
    <mergeCell ref="B20:E20"/>
    <mergeCell ref="B18:G18"/>
    <mergeCell ref="B104:I104"/>
    <mergeCell ref="B101:I101"/>
    <mergeCell ref="B102:H102"/>
    <mergeCell ref="B103:H103"/>
    <mergeCell ref="B105:I105"/>
    <mergeCell ref="B19:G19"/>
    <mergeCell ref="B21:G21"/>
    <mergeCell ref="B22:G22"/>
    <mergeCell ref="B6:D6"/>
    <mergeCell ref="B17:G17"/>
  </mergeCells>
  <pageMargins left="0.25" right="0.25" top="0.75" bottom="0.75" header="0.3" footer="0.3"/>
  <pageSetup paperSize="9" scale="56" fitToHeight="0" orientation="landscape" r:id="rId1"/>
  <ignoredErrors>
    <ignoredError sqref="G61:I61 G65:I65 H64 H66"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59362-5D22-4CF7-A9CE-DA5B860FD9CE}">
  <sheetPr>
    <pageSetUpPr fitToPage="1"/>
  </sheetPr>
  <dimension ref="A1:L328"/>
  <sheetViews>
    <sheetView showGridLines="0" showRuler="0" zoomScale="80" zoomScaleNormal="80" workbookViewId="0">
      <selection activeCell="G11" sqref="G11"/>
    </sheetView>
  </sheetViews>
  <sheetFormatPr defaultColWidth="13.54296875" defaultRowHeight="13"/>
  <cols>
    <col min="1" max="1" width="7.453125" style="847" customWidth="1"/>
    <col min="2" max="2" width="66.453125" style="834" customWidth="1"/>
    <col min="3" max="3" width="27.453125" style="834" customWidth="1"/>
    <col min="4" max="4" width="31.54296875" style="834" customWidth="1"/>
    <col min="5" max="5" width="27.453125" style="834" customWidth="1"/>
    <col min="6" max="6" width="17" style="834" customWidth="1"/>
    <col min="7" max="7" width="16.54296875" style="834" customWidth="1"/>
    <col min="8" max="8" width="20.453125" style="834" customWidth="1"/>
    <col min="9" max="10" width="17" style="834" customWidth="1"/>
    <col min="11" max="11" width="19.453125" style="834" customWidth="1"/>
    <col min="12" max="16384" width="13.54296875" style="834"/>
  </cols>
  <sheetData>
    <row r="1" spans="1:12" customFormat="1" ht="13.4" customHeight="1">
      <c r="A1" s="1"/>
      <c r="B1" s="1647" t="e" vm="1">
        <v>#VALUE!</v>
      </c>
      <c r="C1" s="1"/>
      <c r="D1" s="1"/>
    </row>
    <row r="2" spans="1:12" customFormat="1" ht="12.5">
      <c r="A2" s="1"/>
      <c r="B2" s="1647"/>
      <c r="C2" s="468"/>
      <c r="D2" s="1"/>
    </row>
    <row r="3" spans="1:12" customFormat="1" ht="12.5">
      <c r="A3" s="1"/>
      <c r="B3" s="1647"/>
      <c r="C3" s="1"/>
      <c r="D3" s="1"/>
    </row>
    <row r="4" spans="1:12" customFormat="1" ht="15" customHeight="1">
      <c r="A4" s="1"/>
      <c r="B4" s="893" t="s">
        <v>2</v>
      </c>
      <c r="C4" s="1"/>
      <c r="D4" s="1"/>
    </row>
    <row r="5" spans="1:12" customFormat="1" ht="15" customHeight="1">
      <c r="A5" s="1"/>
      <c r="B5" s="893"/>
      <c r="C5" s="1"/>
      <c r="D5" s="1"/>
    </row>
    <row r="6" spans="1:12" ht="15" customHeight="1">
      <c r="A6" s="842"/>
      <c r="B6" s="915" t="s">
        <v>912</v>
      </c>
      <c r="C6" s="891"/>
      <c r="D6" s="844"/>
      <c r="E6" s="844"/>
      <c r="F6" s="844"/>
      <c r="G6" s="844"/>
      <c r="H6" s="843"/>
      <c r="I6" s="843"/>
      <c r="J6" s="843"/>
      <c r="K6" s="843"/>
      <c r="L6" s="843"/>
    </row>
    <row r="7" spans="1:12" ht="37.5" customHeight="1">
      <c r="A7" s="842"/>
      <c r="B7" s="1727" t="s">
        <v>913</v>
      </c>
      <c r="C7" s="1727"/>
      <c r="D7" s="1727"/>
      <c r="E7" s="1727"/>
      <c r="F7" s="845"/>
      <c r="G7" s="846"/>
      <c r="H7" s="845"/>
      <c r="I7" s="845"/>
      <c r="J7" s="844"/>
    </row>
    <row r="8" spans="1:12" ht="23.25" customHeight="1">
      <c r="B8" s="1728" t="s">
        <v>914</v>
      </c>
      <c r="C8" s="1729"/>
      <c r="D8" s="1729"/>
      <c r="E8" s="848"/>
      <c r="F8" s="1412"/>
    </row>
    <row r="9" spans="1:12" ht="15" customHeight="1">
      <c r="A9" s="1730"/>
      <c r="B9" s="1053" t="s">
        <v>915</v>
      </c>
      <c r="C9" s="1181">
        <v>2025</v>
      </c>
      <c r="D9" s="1181">
        <v>2024</v>
      </c>
      <c r="E9" s="1181" t="s">
        <v>916</v>
      </c>
      <c r="F9" s="1412"/>
    </row>
    <row r="10" spans="1:12" ht="15" customHeight="1">
      <c r="A10" s="1730"/>
      <c r="B10" s="849" t="s">
        <v>917</v>
      </c>
      <c r="C10" s="850">
        <v>31.547999999999998</v>
      </c>
      <c r="D10" s="1275">
        <v>31.738</v>
      </c>
      <c r="E10" s="1275">
        <v>36.722999999999999</v>
      </c>
      <c r="F10" s="1412"/>
      <c r="G10" s="1639"/>
    </row>
    <row r="11" spans="1:12" ht="15" customHeight="1">
      <c r="A11" s="1730"/>
      <c r="B11" s="849" t="s">
        <v>918</v>
      </c>
      <c r="C11" s="851">
        <f>(E10-C10)/E10</f>
        <v>0.14091985948860389</v>
      </c>
      <c r="D11" s="1195"/>
      <c r="E11" s="1195"/>
      <c r="F11" s="1412"/>
    </row>
    <row r="12" spans="1:12" ht="15" customHeight="1">
      <c r="A12" s="1730"/>
      <c r="B12" s="852" t="s">
        <v>919</v>
      </c>
      <c r="C12" s="853">
        <v>1.169</v>
      </c>
      <c r="D12" s="1276">
        <v>1.0069999999999999</v>
      </c>
      <c r="E12" s="854"/>
      <c r="F12" s="844"/>
    </row>
    <row r="13" spans="1:12" ht="15" customHeight="1">
      <c r="A13" s="1730"/>
      <c r="B13" s="855" t="s">
        <v>920</v>
      </c>
      <c r="C13" s="853">
        <v>30.379000000000001</v>
      </c>
      <c r="D13" s="1275">
        <v>30.731000000000002</v>
      </c>
      <c r="E13" s="854"/>
      <c r="F13" s="844"/>
    </row>
    <row r="14" spans="1:12" ht="16" thickBot="1">
      <c r="A14" s="1730"/>
      <c r="B14" s="849" t="s">
        <v>921</v>
      </c>
      <c r="C14" s="856">
        <f>(E10-C13)/E10</f>
        <v>0.17275277074313095</v>
      </c>
      <c r="D14" s="857"/>
      <c r="F14" s="844"/>
    </row>
    <row r="15" spans="1:12" ht="72" customHeight="1">
      <c r="B15" s="1731" t="s">
        <v>922</v>
      </c>
      <c r="C15" s="1731"/>
      <c r="D15" s="1731"/>
      <c r="E15" s="1731"/>
      <c r="F15" s="844"/>
    </row>
    <row r="16" spans="1:12" s="858" customFormat="1" ht="23.25" customHeight="1">
      <c r="A16" s="847"/>
      <c r="B16" s="1726" t="s">
        <v>923</v>
      </c>
      <c r="C16" s="1726"/>
      <c r="D16" s="1726"/>
      <c r="E16" s="1726"/>
      <c r="F16" s="844"/>
    </row>
    <row r="17" spans="2:6" ht="15" customHeight="1">
      <c r="B17" s="1726" t="s">
        <v>924</v>
      </c>
      <c r="C17" s="1726"/>
      <c r="D17" s="1726"/>
      <c r="E17" s="1726"/>
      <c r="F17" s="844"/>
    </row>
    <row r="18" spans="2:6" ht="75" customHeight="1">
      <c r="B18" s="1726" t="s">
        <v>925</v>
      </c>
      <c r="C18" s="1726"/>
      <c r="D18" s="1726"/>
      <c r="E18" s="1726"/>
    </row>
    <row r="21" spans="2:6">
      <c r="B21" s="267" t="s">
        <v>758</v>
      </c>
      <c r="C21" s="1196"/>
    </row>
    <row r="328" ht="20.149999999999999" customHeight="1"/>
  </sheetData>
  <sheetProtection algorithmName="SHA-512" hashValue="UWaE43uv/C1SHQfXeVf2iSFlgkB+x5AuPDqFc2Cj6S2AnTr4Lz32gFJ3WyEfx7jiGiBWJoRxk7RsUNCz6VfPsQ==" saltValue="ic5Id3GPlY17loWJGXBsZQ==" spinCount="100000" sheet="1" objects="1" scenarios="1"/>
  <mergeCells count="8">
    <mergeCell ref="A9:A14"/>
    <mergeCell ref="B15:E15"/>
    <mergeCell ref="B16:E16"/>
    <mergeCell ref="B17:E17"/>
    <mergeCell ref="B18:E18"/>
    <mergeCell ref="B1:B3"/>
    <mergeCell ref="B7:E7"/>
    <mergeCell ref="B8:D8"/>
  </mergeCells>
  <pageMargins left="0.25" right="0.25" top="0.75" bottom="0.75" header="0.3" footer="0.3"/>
  <pageSetup paperSize="9" scale="63"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0459A-F2CE-4764-855C-750550571F05}">
  <dimension ref="A1:N404"/>
  <sheetViews>
    <sheetView showGridLines="0" topLeftCell="A147" zoomScale="80" zoomScaleNormal="80" workbookViewId="0">
      <selection activeCell="E120" sqref="E120"/>
    </sheetView>
  </sheetViews>
  <sheetFormatPr defaultColWidth="8.54296875" defaultRowHeight="12.5"/>
  <cols>
    <col min="1" max="1" width="8.54296875" style="834"/>
    <col min="2" max="2" width="27.54296875" style="834" customWidth="1"/>
    <col min="3" max="3" width="48" style="834" customWidth="1"/>
    <col min="4" max="4" width="8.54296875" style="834"/>
    <col min="5" max="5" width="15.54296875" style="834" customWidth="1"/>
    <col min="6" max="6" width="9.54296875" style="834" customWidth="1"/>
    <col min="7" max="7" width="9.453125" style="834" customWidth="1"/>
    <col min="8" max="8" width="14.26953125" style="834" customWidth="1"/>
    <col min="9" max="9" width="8.54296875" style="834"/>
    <col min="10" max="10" width="18" style="834" customWidth="1"/>
    <col min="11" max="16384" width="8.54296875" style="834"/>
  </cols>
  <sheetData>
    <row r="1" spans="1:14" customFormat="1" ht="13.4" customHeight="1">
      <c r="A1" s="1"/>
      <c r="B1" s="1647" t="e" vm="1">
        <v>#VALUE!</v>
      </c>
      <c r="C1" s="1"/>
      <c r="D1" s="1"/>
    </row>
    <row r="2" spans="1:14" customFormat="1">
      <c r="A2" s="1"/>
      <c r="B2" s="1647"/>
      <c r="C2" s="468"/>
      <c r="D2" s="1"/>
    </row>
    <row r="3" spans="1:14" customFormat="1">
      <c r="A3" s="1"/>
      <c r="B3" s="1647"/>
      <c r="C3" s="1"/>
      <c r="D3" s="1"/>
    </row>
    <row r="4" spans="1:14" customFormat="1" ht="15" customHeight="1">
      <c r="A4" s="1"/>
      <c r="B4" s="893" t="s">
        <v>2</v>
      </c>
      <c r="C4" s="1"/>
      <c r="D4" s="1"/>
    </row>
    <row r="6" spans="1:14" ht="15" customHeight="1">
      <c r="A6" s="1"/>
      <c r="B6" s="1734" t="s">
        <v>926</v>
      </c>
      <c r="C6" s="1734"/>
      <c r="D6" s="859"/>
      <c r="E6" s="859"/>
      <c r="F6" s="859"/>
      <c r="G6" s="859"/>
      <c r="H6" s="859"/>
      <c r="I6" s="860"/>
      <c r="J6" s="861"/>
      <c r="K6" s="862"/>
      <c r="L6" s="1"/>
      <c r="M6" s="1"/>
    </row>
    <row r="7" spans="1:14" ht="42">
      <c r="A7" s="1"/>
      <c r="B7" s="917" t="s">
        <v>927</v>
      </c>
      <c r="C7" s="917" t="s">
        <v>928</v>
      </c>
      <c r="D7" s="917" t="s">
        <v>929</v>
      </c>
      <c r="E7" s="917" t="s">
        <v>930</v>
      </c>
      <c r="F7" s="917" t="s">
        <v>931</v>
      </c>
      <c r="G7" s="917" t="s">
        <v>932</v>
      </c>
      <c r="H7" s="917" t="s">
        <v>933</v>
      </c>
      <c r="I7" s="917" t="s">
        <v>934</v>
      </c>
      <c r="J7" s="917" t="s">
        <v>935</v>
      </c>
      <c r="K7" s="862"/>
      <c r="L7" s="1"/>
      <c r="M7" s="1"/>
    </row>
    <row r="8" spans="1:14" ht="13">
      <c r="A8" s="1"/>
      <c r="B8" s="1735" t="s">
        <v>936</v>
      </c>
      <c r="C8" s="1736"/>
      <c r="D8" s="1234"/>
      <c r="E8" s="1234"/>
      <c r="F8" s="1234"/>
      <c r="G8" s="1234"/>
      <c r="H8" s="1235"/>
      <c r="I8" s="1234"/>
      <c r="J8" s="1234"/>
      <c r="K8" s="863"/>
      <c r="L8" s="1"/>
      <c r="M8" s="1"/>
    </row>
    <row r="9" spans="1:14" ht="13">
      <c r="A9" s="1"/>
      <c r="B9" s="1644" t="s">
        <v>937</v>
      </c>
      <c r="C9" s="1644" t="s">
        <v>938</v>
      </c>
      <c r="D9" s="1644" t="s">
        <v>939</v>
      </c>
      <c r="E9" s="1644" t="s">
        <v>940</v>
      </c>
      <c r="F9" s="1644" t="s">
        <v>941</v>
      </c>
      <c r="G9" s="1644" t="s">
        <v>480</v>
      </c>
      <c r="H9" s="1632">
        <v>11433</v>
      </c>
      <c r="I9" s="1645" t="s">
        <v>942</v>
      </c>
      <c r="J9" s="1644" t="s">
        <v>943</v>
      </c>
      <c r="K9" s="863"/>
      <c r="L9" s="1"/>
      <c r="M9" s="1"/>
      <c r="N9" s="1540"/>
    </row>
    <row r="10" spans="1:14" ht="13">
      <c r="A10" s="1"/>
      <c r="B10" s="1398" t="s">
        <v>944</v>
      </c>
      <c r="C10" s="1398" t="s">
        <v>945</v>
      </c>
      <c r="D10" s="1398" t="s">
        <v>939</v>
      </c>
      <c r="E10" s="1398" t="s">
        <v>940</v>
      </c>
      <c r="F10" s="1398" t="s">
        <v>941</v>
      </c>
      <c r="G10" s="1398" t="s">
        <v>480</v>
      </c>
      <c r="H10" s="1618">
        <v>13601</v>
      </c>
      <c r="I10" s="1399" t="s">
        <v>946</v>
      </c>
      <c r="J10" s="1398" t="s">
        <v>943</v>
      </c>
      <c r="K10" s="863"/>
      <c r="L10" s="1"/>
      <c r="M10" s="1"/>
      <c r="N10" s="1541"/>
    </row>
    <row r="11" spans="1:14">
      <c r="A11" s="1"/>
      <c r="B11" s="1398" t="s">
        <v>947</v>
      </c>
      <c r="C11" s="1398" t="s">
        <v>948</v>
      </c>
      <c r="D11" s="1398" t="s">
        <v>939</v>
      </c>
      <c r="E11" s="1398" t="s">
        <v>940</v>
      </c>
      <c r="F11" s="1398" t="s">
        <v>941</v>
      </c>
      <c r="G11" s="1398" t="s">
        <v>480</v>
      </c>
      <c r="H11" s="1618">
        <v>5829</v>
      </c>
      <c r="I11" s="1399" t="s">
        <v>949</v>
      </c>
      <c r="J11" s="1398" t="s">
        <v>943</v>
      </c>
      <c r="K11" s="862"/>
      <c r="L11" s="1"/>
      <c r="M11" s="1"/>
      <c r="N11" s="1541"/>
    </row>
    <row r="12" spans="1:14">
      <c r="A12" s="1"/>
      <c r="B12" s="1398" t="s">
        <v>950</v>
      </c>
      <c r="C12" s="1398" t="s">
        <v>951</v>
      </c>
      <c r="D12" s="1398" t="s">
        <v>939</v>
      </c>
      <c r="E12" s="1398" t="s">
        <v>940</v>
      </c>
      <c r="F12" s="1398" t="s">
        <v>941</v>
      </c>
      <c r="G12" s="1398" t="s">
        <v>480</v>
      </c>
      <c r="H12" s="1618">
        <v>3638</v>
      </c>
      <c r="I12" s="1399" t="s">
        <v>952</v>
      </c>
      <c r="J12" s="1398" t="s">
        <v>943</v>
      </c>
      <c r="K12" s="862"/>
      <c r="L12" s="1"/>
      <c r="M12" s="1"/>
      <c r="N12" s="1541"/>
    </row>
    <row r="13" spans="1:14">
      <c r="A13" s="1"/>
      <c r="B13" s="1398" t="s">
        <v>953</v>
      </c>
      <c r="C13" s="1398" t="s">
        <v>954</v>
      </c>
      <c r="D13" s="1398" t="s">
        <v>939</v>
      </c>
      <c r="E13" s="1398" t="s">
        <v>940</v>
      </c>
      <c r="F13" s="1398" t="s">
        <v>941</v>
      </c>
      <c r="G13" s="1398" t="s">
        <v>480</v>
      </c>
      <c r="H13" s="1618">
        <v>6188</v>
      </c>
      <c r="I13" s="1399" t="s">
        <v>955</v>
      </c>
      <c r="J13" s="1398" t="s">
        <v>943</v>
      </c>
      <c r="K13" s="862"/>
      <c r="L13" s="1"/>
      <c r="M13" s="1"/>
      <c r="N13" s="1541"/>
    </row>
    <row r="14" spans="1:14">
      <c r="A14" s="1"/>
      <c r="B14" s="1398" t="s">
        <v>956</v>
      </c>
      <c r="C14" s="1398" t="s">
        <v>957</v>
      </c>
      <c r="D14" s="1398" t="s">
        <v>939</v>
      </c>
      <c r="E14" s="1398" t="s">
        <v>940</v>
      </c>
      <c r="F14" s="1398" t="s">
        <v>941</v>
      </c>
      <c r="G14" s="1398" t="s">
        <v>480</v>
      </c>
      <c r="H14" s="1618">
        <v>3456</v>
      </c>
      <c r="I14" s="1399" t="s">
        <v>958</v>
      </c>
      <c r="J14" s="1398" t="s">
        <v>943</v>
      </c>
      <c r="K14" s="862"/>
      <c r="L14" s="1"/>
      <c r="M14" s="1"/>
      <c r="N14" s="1541"/>
    </row>
    <row r="15" spans="1:14">
      <c r="A15" s="1"/>
      <c r="B15" s="1398" t="s">
        <v>959</v>
      </c>
      <c r="C15" s="1398" t="s">
        <v>960</v>
      </c>
      <c r="D15" s="1398" t="s">
        <v>939</v>
      </c>
      <c r="E15" s="1398" t="s">
        <v>940</v>
      </c>
      <c r="F15" s="1398" t="s">
        <v>941</v>
      </c>
      <c r="G15" s="1398" t="s">
        <v>480</v>
      </c>
      <c r="H15" s="1618">
        <v>1018</v>
      </c>
      <c r="I15" s="1399" t="s">
        <v>961</v>
      </c>
      <c r="J15" s="1398" t="s">
        <v>943</v>
      </c>
      <c r="K15" s="862"/>
      <c r="L15" s="1"/>
      <c r="M15" s="1"/>
      <c r="N15" s="1541"/>
    </row>
    <row r="16" spans="1:14">
      <c r="A16" s="1"/>
      <c r="B16" s="1398" t="s">
        <v>962</v>
      </c>
      <c r="C16" s="1398" t="s">
        <v>963</v>
      </c>
      <c r="D16" s="1398" t="s">
        <v>939</v>
      </c>
      <c r="E16" s="1398" t="s">
        <v>940</v>
      </c>
      <c r="F16" s="1398" t="s">
        <v>941</v>
      </c>
      <c r="G16" s="1398" t="s">
        <v>480</v>
      </c>
      <c r="H16" s="1618">
        <v>398</v>
      </c>
      <c r="I16" s="1399" t="s">
        <v>961</v>
      </c>
      <c r="J16" s="1398" t="s">
        <v>943</v>
      </c>
      <c r="K16" s="862"/>
      <c r="L16" s="1"/>
      <c r="M16" s="1"/>
      <c r="N16" s="1541"/>
    </row>
    <row r="17" spans="1:14">
      <c r="A17" s="1"/>
      <c r="B17" s="1398" t="s">
        <v>964</v>
      </c>
      <c r="C17" s="1398" t="s">
        <v>965</v>
      </c>
      <c r="D17" s="1398" t="s">
        <v>939</v>
      </c>
      <c r="E17" s="1398" t="s">
        <v>940</v>
      </c>
      <c r="F17" s="1398" t="s">
        <v>941</v>
      </c>
      <c r="G17" s="1398" t="s">
        <v>480</v>
      </c>
      <c r="H17" s="1618">
        <v>6200</v>
      </c>
      <c r="I17" s="1399" t="s">
        <v>966</v>
      </c>
      <c r="J17" s="1398" t="s">
        <v>943</v>
      </c>
      <c r="K17" s="862"/>
      <c r="L17" s="1"/>
      <c r="M17" s="1"/>
      <c r="N17" s="1541"/>
    </row>
    <row r="18" spans="1:14">
      <c r="A18" s="1"/>
      <c r="B18" s="1398" t="s">
        <v>967</v>
      </c>
      <c r="C18" s="1398" t="s">
        <v>968</v>
      </c>
      <c r="D18" s="1398" t="s">
        <v>939</v>
      </c>
      <c r="E18" s="1398" t="s">
        <v>940</v>
      </c>
      <c r="F18" s="1398" t="s">
        <v>941</v>
      </c>
      <c r="G18" s="1398" t="s">
        <v>480</v>
      </c>
      <c r="H18" s="1618">
        <v>5412</v>
      </c>
      <c r="I18" s="1399" t="s">
        <v>958</v>
      </c>
      <c r="J18" s="1398" t="s">
        <v>943</v>
      </c>
      <c r="K18" s="862"/>
      <c r="L18" s="1"/>
      <c r="M18" s="1"/>
      <c r="N18" s="1541"/>
    </row>
    <row r="19" spans="1:14">
      <c r="A19" s="1"/>
      <c r="B19" s="1398" t="s">
        <v>969</v>
      </c>
      <c r="C19" s="1398" t="s">
        <v>970</v>
      </c>
      <c r="D19" s="1398" t="s">
        <v>939</v>
      </c>
      <c r="E19" s="1398" t="s">
        <v>940</v>
      </c>
      <c r="F19" s="1398" t="s">
        <v>941</v>
      </c>
      <c r="G19" s="1398" t="s">
        <v>480</v>
      </c>
      <c r="H19" s="1618">
        <v>5705.3</v>
      </c>
      <c r="I19" s="1399" t="s">
        <v>958</v>
      </c>
      <c r="J19" s="1398" t="s">
        <v>943</v>
      </c>
      <c r="K19" s="862"/>
      <c r="L19" s="1"/>
      <c r="M19" s="1"/>
      <c r="N19" s="1541"/>
    </row>
    <row r="20" spans="1:14">
      <c r="A20" s="1"/>
      <c r="B20" s="1398" t="s">
        <v>971</v>
      </c>
      <c r="C20" s="1398" t="s">
        <v>972</v>
      </c>
      <c r="D20" s="1398" t="s">
        <v>939</v>
      </c>
      <c r="E20" s="1398" t="s">
        <v>940</v>
      </c>
      <c r="F20" s="1398" t="s">
        <v>941</v>
      </c>
      <c r="G20" s="1398" t="s">
        <v>480</v>
      </c>
      <c r="H20" s="1618">
        <v>3126.1</v>
      </c>
      <c r="I20" s="1399" t="s">
        <v>958</v>
      </c>
      <c r="J20" s="1398" t="s">
        <v>943</v>
      </c>
      <c r="K20" s="862"/>
      <c r="L20" s="1"/>
      <c r="M20" s="1"/>
      <c r="N20" s="1541"/>
    </row>
    <row r="21" spans="1:14">
      <c r="A21" s="1"/>
      <c r="B21" s="1398" t="s">
        <v>973</v>
      </c>
      <c r="C21" s="1398" t="s">
        <v>974</v>
      </c>
      <c r="D21" s="1398" t="s">
        <v>939</v>
      </c>
      <c r="E21" s="1398" t="s">
        <v>940</v>
      </c>
      <c r="F21" s="1398" t="s">
        <v>941</v>
      </c>
      <c r="G21" s="1398" t="s">
        <v>480</v>
      </c>
      <c r="H21" s="1618">
        <v>2577.5</v>
      </c>
      <c r="I21" s="1399" t="s">
        <v>975</v>
      </c>
      <c r="J21" s="1398" t="s">
        <v>943</v>
      </c>
      <c r="K21" s="862"/>
      <c r="L21" s="1"/>
      <c r="M21" s="1"/>
      <c r="N21" s="1541"/>
    </row>
    <row r="22" spans="1:14">
      <c r="A22" s="1"/>
      <c r="B22" s="1398" t="s">
        <v>976</v>
      </c>
      <c r="C22" s="1398" t="s">
        <v>977</v>
      </c>
      <c r="D22" s="1398" t="s">
        <v>939</v>
      </c>
      <c r="E22" s="1398" t="s">
        <v>940</v>
      </c>
      <c r="F22" s="1398" t="s">
        <v>941</v>
      </c>
      <c r="G22" s="1398" t="s">
        <v>480</v>
      </c>
      <c r="H22" s="1618">
        <v>2578.8000000000002</v>
      </c>
      <c r="I22" s="1399" t="s">
        <v>946</v>
      </c>
      <c r="J22" s="1398" t="s">
        <v>943</v>
      </c>
      <c r="K22" s="862"/>
      <c r="L22" s="1"/>
      <c r="M22" s="1"/>
      <c r="N22" s="1541"/>
    </row>
    <row r="23" spans="1:14">
      <c r="A23" s="1"/>
      <c r="B23" s="1398" t="s">
        <v>978</v>
      </c>
      <c r="C23" s="1398" t="s">
        <v>979</v>
      </c>
      <c r="D23" s="1398" t="s">
        <v>939</v>
      </c>
      <c r="E23" s="1398" t="s">
        <v>940</v>
      </c>
      <c r="F23" s="1398" t="s">
        <v>941</v>
      </c>
      <c r="G23" s="1398" t="s">
        <v>480</v>
      </c>
      <c r="H23" s="1618">
        <v>4426</v>
      </c>
      <c r="I23" s="1399" t="s">
        <v>942</v>
      </c>
      <c r="J23" s="1398" t="s">
        <v>943</v>
      </c>
      <c r="K23" s="862"/>
      <c r="L23" s="1"/>
      <c r="M23" s="1"/>
      <c r="N23" s="1541"/>
    </row>
    <row r="24" spans="1:14">
      <c r="A24" s="1"/>
      <c r="B24" s="1398" t="s">
        <v>980</v>
      </c>
      <c r="C24" s="1398" t="s">
        <v>981</v>
      </c>
      <c r="D24" s="1398" t="s">
        <v>939</v>
      </c>
      <c r="E24" s="1398" t="s">
        <v>940</v>
      </c>
      <c r="F24" s="1398" t="s">
        <v>941</v>
      </c>
      <c r="G24" s="1398" t="s">
        <v>480</v>
      </c>
      <c r="H24" s="1618">
        <v>2560.9</v>
      </c>
      <c r="I24" s="1399" t="s">
        <v>982</v>
      </c>
      <c r="J24" s="1398" t="s">
        <v>943</v>
      </c>
      <c r="K24" s="862"/>
      <c r="L24" s="1"/>
      <c r="M24" s="1"/>
      <c r="N24" s="1541"/>
    </row>
    <row r="25" spans="1:14">
      <c r="A25" s="1"/>
      <c r="B25" s="1398" t="s">
        <v>983</v>
      </c>
      <c r="C25" s="1398" t="s">
        <v>984</v>
      </c>
      <c r="D25" s="1398" t="s">
        <v>939</v>
      </c>
      <c r="E25" s="1398" t="s">
        <v>940</v>
      </c>
      <c r="F25" s="1398" t="s">
        <v>941</v>
      </c>
      <c r="G25" s="1398" t="s">
        <v>480</v>
      </c>
      <c r="H25" s="1618">
        <v>4222.5</v>
      </c>
      <c r="I25" s="1399" t="s">
        <v>958</v>
      </c>
      <c r="J25" s="1398" t="s">
        <v>943</v>
      </c>
      <c r="K25" s="862"/>
      <c r="L25" s="1"/>
      <c r="M25" s="1"/>
      <c r="N25" s="1541"/>
    </row>
    <row r="26" spans="1:14">
      <c r="A26" s="1"/>
      <c r="B26" s="1398" t="s">
        <v>985</v>
      </c>
      <c r="C26" s="1398" t="s">
        <v>986</v>
      </c>
      <c r="D26" s="1398" t="s">
        <v>939</v>
      </c>
      <c r="E26" s="1398" t="s">
        <v>940</v>
      </c>
      <c r="F26" s="1398" t="s">
        <v>941</v>
      </c>
      <c r="G26" s="1398" t="s">
        <v>480</v>
      </c>
      <c r="H26" s="1618">
        <v>4444.1000000000004</v>
      </c>
      <c r="I26" s="1399" t="s">
        <v>942</v>
      </c>
      <c r="J26" s="1398" t="s">
        <v>943</v>
      </c>
      <c r="K26" s="862"/>
      <c r="L26" s="1"/>
      <c r="M26" s="1"/>
      <c r="N26" s="1541"/>
    </row>
    <row r="27" spans="1:14">
      <c r="A27" s="1"/>
      <c r="B27" s="1398" t="s">
        <v>987</v>
      </c>
      <c r="C27" s="1398" t="s">
        <v>988</v>
      </c>
      <c r="D27" s="1398" t="s">
        <v>939</v>
      </c>
      <c r="E27" s="1398" t="s">
        <v>940</v>
      </c>
      <c r="F27" s="1398" t="s">
        <v>941</v>
      </c>
      <c r="G27" s="1398" t="s">
        <v>480</v>
      </c>
      <c r="H27" s="1618">
        <v>2461</v>
      </c>
      <c r="I27" s="1399" t="s">
        <v>942</v>
      </c>
      <c r="J27" s="1398" t="s">
        <v>943</v>
      </c>
      <c r="K27" s="862"/>
      <c r="L27" s="1"/>
      <c r="M27" s="1"/>
      <c r="N27" s="1541"/>
    </row>
    <row r="28" spans="1:14">
      <c r="A28" s="1"/>
      <c r="B28" s="1398" t="s">
        <v>989</v>
      </c>
      <c r="C28" s="1398" t="s">
        <v>990</v>
      </c>
      <c r="D28" s="1398" t="s">
        <v>939</v>
      </c>
      <c r="E28" s="1398" t="s">
        <v>940</v>
      </c>
      <c r="F28" s="1398" t="s">
        <v>941</v>
      </c>
      <c r="G28" s="1398" t="s">
        <v>480</v>
      </c>
      <c r="H28" s="1618">
        <v>5389.5</v>
      </c>
      <c r="I28" s="1399" t="s">
        <v>958</v>
      </c>
      <c r="J28" s="1398" t="s">
        <v>943</v>
      </c>
      <c r="K28" s="862"/>
      <c r="L28" s="1"/>
      <c r="M28" s="1"/>
      <c r="N28" s="1541"/>
    </row>
    <row r="29" spans="1:14">
      <c r="A29" s="1"/>
      <c r="B29" s="1398" t="s">
        <v>991</v>
      </c>
      <c r="C29" s="1398" t="s">
        <v>992</v>
      </c>
      <c r="D29" s="1398" t="s">
        <v>939</v>
      </c>
      <c r="E29" s="1398" t="s">
        <v>940</v>
      </c>
      <c r="F29" s="1398" t="s">
        <v>941</v>
      </c>
      <c r="G29" s="1398" t="s">
        <v>480</v>
      </c>
      <c r="H29" s="1618">
        <v>2987</v>
      </c>
      <c r="I29" s="1399" t="s">
        <v>961</v>
      </c>
      <c r="J29" s="1398" t="s">
        <v>943</v>
      </c>
      <c r="K29" s="862"/>
      <c r="L29" s="1"/>
      <c r="M29" s="1"/>
      <c r="N29" s="1541"/>
    </row>
    <row r="30" spans="1:14" ht="23">
      <c r="A30" s="1"/>
      <c r="B30" s="1398" t="s">
        <v>993</v>
      </c>
      <c r="C30" s="1398" t="s">
        <v>994</v>
      </c>
      <c r="D30" s="1398" t="s">
        <v>939</v>
      </c>
      <c r="E30" s="1398" t="s">
        <v>940</v>
      </c>
      <c r="F30" s="1398" t="s">
        <v>941</v>
      </c>
      <c r="G30" s="1398" t="s">
        <v>480</v>
      </c>
      <c r="H30" s="1618">
        <v>2268</v>
      </c>
      <c r="I30" s="1399" t="s">
        <v>942</v>
      </c>
      <c r="J30" s="1398" t="s">
        <v>943</v>
      </c>
      <c r="K30" s="862"/>
      <c r="L30" s="1"/>
      <c r="M30" s="1"/>
      <c r="N30" s="1541"/>
    </row>
    <row r="31" spans="1:14">
      <c r="A31" s="1"/>
      <c r="B31" s="1398" t="s">
        <v>995</v>
      </c>
      <c r="C31" s="1398" t="s">
        <v>996</v>
      </c>
      <c r="D31" s="1398" t="s">
        <v>939</v>
      </c>
      <c r="E31" s="1398" t="s">
        <v>940</v>
      </c>
      <c r="F31" s="1398" t="s">
        <v>941</v>
      </c>
      <c r="G31" s="1398" t="s">
        <v>480</v>
      </c>
      <c r="H31" s="1618">
        <v>2617</v>
      </c>
      <c r="I31" s="1399" t="s">
        <v>958</v>
      </c>
      <c r="J31" s="1398" t="s">
        <v>943</v>
      </c>
      <c r="K31" s="862"/>
      <c r="L31" s="1"/>
      <c r="M31" s="1"/>
      <c r="N31" s="1541"/>
    </row>
    <row r="32" spans="1:14">
      <c r="A32" s="1"/>
      <c r="B32" s="1398" t="s">
        <v>997</v>
      </c>
      <c r="C32" s="1398" t="s">
        <v>998</v>
      </c>
      <c r="D32" s="1398" t="s">
        <v>939</v>
      </c>
      <c r="E32" s="1398" t="s">
        <v>940</v>
      </c>
      <c r="F32" s="1398" t="s">
        <v>941</v>
      </c>
      <c r="G32" s="1398" t="s">
        <v>480</v>
      </c>
      <c r="H32" s="1618">
        <v>21018</v>
      </c>
      <c r="I32" s="1399" t="s">
        <v>949</v>
      </c>
      <c r="J32" s="1398" t="s">
        <v>943</v>
      </c>
      <c r="K32" s="862"/>
      <c r="L32" s="1"/>
      <c r="M32" s="1"/>
      <c r="N32" s="1541"/>
    </row>
    <row r="33" spans="1:14" ht="23">
      <c r="A33" s="1"/>
      <c r="B33" s="1398" t="s">
        <v>999</v>
      </c>
      <c r="C33" s="1398" t="s">
        <v>1000</v>
      </c>
      <c r="D33" s="1398" t="s">
        <v>939</v>
      </c>
      <c r="E33" s="1398" t="s">
        <v>940</v>
      </c>
      <c r="F33" s="1398" t="s">
        <v>941</v>
      </c>
      <c r="G33" s="1398" t="s">
        <v>480</v>
      </c>
      <c r="H33" s="1618">
        <v>6625</v>
      </c>
      <c r="I33" s="1399" t="s">
        <v>949</v>
      </c>
      <c r="J33" s="1398" t="s">
        <v>943</v>
      </c>
      <c r="K33" s="862"/>
      <c r="L33" s="1"/>
      <c r="M33" s="1"/>
      <c r="N33" s="1541"/>
    </row>
    <row r="34" spans="1:14" ht="23">
      <c r="A34" s="1"/>
      <c r="B34" s="1398" t="s">
        <v>1001</v>
      </c>
      <c r="C34" s="1398" t="s">
        <v>1002</v>
      </c>
      <c r="D34" s="1398" t="s">
        <v>939</v>
      </c>
      <c r="E34" s="1398" t="s">
        <v>940</v>
      </c>
      <c r="F34" s="1398" t="s">
        <v>941</v>
      </c>
      <c r="G34" s="1398" t="s">
        <v>480</v>
      </c>
      <c r="H34" s="1618">
        <v>7568</v>
      </c>
      <c r="I34" s="1399" t="s">
        <v>942</v>
      </c>
      <c r="J34" s="1398" t="s">
        <v>943</v>
      </c>
      <c r="K34" s="862"/>
      <c r="L34" s="1"/>
      <c r="M34" s="1"/>
      <c r="N34" s="1541"/>
    </row>
    <row r="35" spans="1:14">
      <c r="A35" s="1"/>
      <c r="B35" s="1398" t="s">
        <v>1003</v>
      </c>
      <c r="C35" s="1398" t="s">
        <v>1004</v>
      </c>
      <c r="D35" s="1398" t="s">
        <v>939</v>
      </c>
      <c r="E35" s="1398" t="s">
        <v>940</v>
      </c>
      <c r="F35" s="1398" t="s">
        <v>941</v>
      </c>
      <c r="G35" s="1398" t="s">
        <v>480</v>
      </c>
      <c r="H35" s="1618">
        <v>22.4</v>
      </c>
      <c r="I35" s="1399" t="s">
        <v>952</v>
      </c>
      <c r="J35" s="1398" t="s">
        <v>943</v>
      </c>
      <c r="K35" s="862"/>
      <c r="L35" s="1"/>
      <c r="M35" s="1"/>
      <c r="N35" s="1541"/>
    </row>
    <row r="36" spans="1:14">
      <c r="A36" s="1"/>
      <c r="B36" s="1398" t="s">
        <v>1005</v>
      </c>
      <c r="C36" s="1398" t="s">
        <v>1006</v>
      </c>
      <c r="D36" s="1398" t="s">
        <v>939</v>
      </c>
      <c r="E36" s="1398" t="s">
        <v>940</v>
      </c>
      <c r="F36" s="1398" t="s">
        <v>941</v>
      </c>
      <c r="G36" s="1398" t="s">
        <v>480</v>
      </c>
      <c r="H36" s="1618">
        <v>24441</v>
      </c>
      <c r="I36" s="1399" t="s">
        <v>955</v>
      </c>
      <c r="J36" s="1398" t="s">
        <v>943</v>
      </c>
      <c r="K36" s="862"/>
      <c r="L36" s="1"/>
      <c r="M36" s="1"/>
      <c r="N36" s="1541"/>
    </row>
    <row r="37" spans="1:14">
      <c r="A37" s="1"/>
      <c r="B37" s="1398" t="s">
        <v>1007</v>
      </c>
      <c r="C37" s="1398" t="s">
        <v>1008</v>
      </c>
      <c r="D37" s="1398" t="s">
        <v>939</v>
      </c>
      <c r="E37" s="1398" t="s">
        <v>940</v>
      </c>
      <c r="F37" s="1398" t="s">
        <v>941</v>
      </c>
      <c r="G37" s="1398" t="s">
        <v>480</v>
      </c>
      <c r="H37" s="1618">
        <v>9000.6</v>
      </c>
      <c r="I37" s="1399" t="s">
        <v>958</v>
      </c>
      <c r="J37" s="1398" t="s">
        <v>943</v>
      </c>
      <c r="K37" s="862"/>
      <c r="L37" s="1"/>
      <c r="M37" s="1"/>
      <c r="N37" s="1541"/>
    </row>
    <row r="38" spans="1:14">
      <c r="A38" s="1"/>
      <c r="B38" s="1398" t="s">
        <v>1009</v>
      </c>
      <c r="C38" s="1398" t="s">
        <v>1010</v>
      </c>
      <c r="D38" s="1398" t="s">
        <v>939</v>
      </c>
      <c r="E38" s="1398" t="s">
        <v>940</v>
      </c>
      <c r="F38" s="1398" t="s">
        <v>941</v>
      </c>
      <c r="G38" s="1398" t="s">
        <v>480</v>
      </c>
      <c r="H38" s="1618">
        <v>52291</v>
      </c>
      <c r="I38" s="1399" t="s">
        <v>1011</v>
      </c>
      <c r="J38" s="1398" t="s">
        <v>943</v>
      </c>
      <c r="K38" s="862"/>
      <c r="L38" s="1"/>
      <c r="M38" s="1"/>
      <c r="N38" s="1541"/>
    </row>
    <row r="39" spans="1:14">
      <c r="A39" s="1"/>
      <c r="B39" s="1398" t="s">
        <v>1012</v>
      </c>
      <c r="C39" s="1398" t="s">
        <v>1013</v>
      </c>
      <c r="D39" s="1398" t="s">
        <v>939</v>
      </c>
      <c r="E39" s="1398" t="s">
        <v>940</v>
      </c>
      <c r="F39" s="1398" t="s">
        <v>941</v>
      </c>
      <c r="G39" s="1398" t="s">
        <v>480</v>
      </c>
      <c r="H39" s="1618">
        <v>3016</v>
      </c>
      <c r="I39" s="1399" t="s">
        <v>942</v>
      </c>
      <c r="J39" s="1398" t="s">
        <v>943</v>
      </c>
      <c r="K39" s="862"/>
      <c r="L39" s="1"/>
      <c r="M39" s="1"/>
      <c r="N39" s="1541"/>
    </row>
    <row r="40" spans="1:14">
      <c r="A40" s="1"/>
      <c r="B40" s="1398" t="s">
        <v>1014</v>
      </c>
      <c r="C40" s="1398" t="s">
        <v>1015</v>
      </c>
      <c r="D40" s="1398" t="s">
        <v>939</v>
      </c>
      <c r="E40" s="1398" t="s">
        <v>940</v>
      </c>
      <c r="F40" s="1398" t="s">
        <v>941</v>
      </c>
      <c r="G40" s="1398" t="s">
        <v>480</v>
      </c>
      <c r="H40" s="1618">
        <v>5743</v>
      </c>
      <c r="I40" s="1399" t="s">
        <v>949</v>
      </c>
      <c r="J40" s="1398" t="s">
        <v>943</v>
      </c>
      <c r="K40" s="862"/>
      <c r="L40" s="1"/>
      <c r="M40" s="1"/>
      <c r="N40" s="1541"/>
    </row>
    <row r="41" spans="1:14">
      <c r="A41" s="1"/>
      <c r="B41" s="1398" t="s">
        <v>1016</v>
      </c>
      <c r="C41" s="1398" t="s">
        <v>1017</v>
      </c>
      <c r="D41" s="1398" t="s">
        <v>939</v>
      </c>
      <c r="E41" s="1398" t="s">
        <v>940</v>
      </c>
      <c r="F41" s="1398" t="s">
        <v>941</v>
      </c>
      <c r="G41" s="1398" t="s">
        <v>480</v>
      </c>
      <c r="H41" s="1618">
        <v>6704</v>
      </c>
      <c r="I41" s="1399" t="s">
        <v>942</v>
      </c>
      <c r="J41" s="1398" t="s">
        <v>943</v>
      </c>
      <c r="K41" s="862"/>
      <c r="L41" s="1"/>
      <c r="M41" s="1"/>
      <c r="N41" s="1541"/>
    </row>
    <row r="42" spans="1:14">
      <c r="A42" s="1"/>
      <c r="B42" s="1398" t="s">
        <v>1018</v>
      </c>
      <c r="C42" s="1398" t="s">
        <v>1019</v>
      </c>
      <c r="D42" s="1398" t="s">
        <v>939</v>
      </c>
      <c r="E42" s="1398" t="s">
        <v>940</v>
      </c>
      <c r="F42" s="1398" t="s">
        <v>941</v>
      </c>
      <c r="G42" s="1398" t="s">
        <v>480</v>
      </c>
      <c r="H42" s="1618">
        <v>45474</v>
      </c>
      <c r="I42" s="1399" t="s">
        <v>942</v>
      </c>
      <c r="J42" s="1398" t="s">
        <v>943</v>
      </c>
      <c r="K42" s="862"/>
      <c r="L42" s="1"/>
      <c r="M42" s="1"/>
      <c r="N42" s="1541"/>
    </row>
    <row r="43" spans="1:14">
      <c r="A43" s="1"/>
      <c r="B43" s="1398" t="s">
        <v>1020</v>
      </c>
      <c r="C43" s="1398" t="s">
        <v>1021</v>
      </c>
      <c r="D43" s="1398" t="s">
        <v>939</v>
      </c>
      <c r="E43" s="1398" t="s">
        <v>940</v>
      </c>
      <c r="F43" s="1398" t="s">
        <v>941</v>
      </c>
      <c r="G43" s="1398" t="s">
        <v>480</v>
      </c>
      <c r="H43" s="1618">
        <v>2299.1</v>
      </c>
      <c r="I43" s="1399" t="s">
        <v>946</v>
      </c>
      <c r="J43" s="1398" t="s">
        <v>943</v>
      </c>
      <c r="K43" s="862"/>
      <c r="L43" s="1"/>
      <c r="M43" s="1"/>
      <c r="N43" s="1541"/>
    </row>
    <row r="44" spans="1:14">
      <c r="A44" s="1"/>
      <c r="B44" s="1398" t="s">
        <v>1022</v>
      </c>
      <c r="C44" s="1398" t="s">
        <v>1023</v>
      </c>
      <c r="D44" s="1398" t="s">
        <v>939</v>
      </c>
      <c r="E44" s="1398" t="s">
        <v>940</v>
      </c>
      <c r="F44" s="1398" t="s">
        <v>941</v>
      </c>
      <c r="G44" s="1398" t="s">
        <v>480</v>
      </c>
      <c r="H44" s="1618">
        <v>1419.2</v>
      </c>
      <c r="I44" s="1399" t="s">
        <v>946</v>
      </c>
      <c r="J44" s="1398" t="s">
        <v>943</v>
      </c>
      <c r="K44" s="862"/>
      <c r="L44" s="1"/>
      <c r="M44" s="1"/>
      <c r="N44" s="1541"/>
    </row>
    <row r="45" spans="1:14">
      <c r="A45" s="1"/>
      <c r="B45" s="1398" t="s">
        <v>1024</v>
      </c>
      <c r="C45" s="1398" t="s">
        <v>1025</v>
      </c>
      <c r="D45" s="1398" t="s">
        <v>939</v>
      </c>
      <c r="E45" s="1398" t="s">
        <v>940</v>
      </c>
      <c r="F45" s="1398" t="s">
        <v>941</v>
      </c>
      <c r="G45" s="1398" t="s">
        <v>480</v>
      </c>
      <c r="H45" s="1618">
        <v>7732.5</v>
      </c>
      <c r="I45" s="1399" t="s">
        <v>982</v>
      </c>
      <c r="J45" s="1398" t="s">
        <v>943</v>
      </c>
      <c r="K45" s="862"/>
      <c r="L45" s="1"/>
      <c r="M45" s="1"/>
      <c r="N45" s="1541"/>
    </row>
    <row r="46" spans="1:14">
      <c r="A46" s="1"/>
      <c r="B46" s="1398" t="s">
        <v>1026</v>
      </c>
      <c r="C46" s="1398" t="s">
        <v>1027</v>
      </c>
      <c r="D46" s="1398" t="s">
        <v>939</v>
      </c>
      <c r="E46" s="1398" t="s">
        <v>940</v>
      </c>
      <c r="F46" s="1398" t="s">
        <v>941</v>
      </c>
      <c r="G46" s="1398" t="s">
        <v>480</v>
      </c>
      <c r="H46" s="1618">
        <v>4316</v>
      </c>
      <c r="I46" s="1399" t="s">
        <v>958</v>
      </c>
      <c r="J46" s="1398" t="s">
        <v>943</v>
      </c>
      <c r="K46" s="862"/>
      <c r="L46" s="1"/>
      <c r="M46" s="1"/>
      <c r="N46" s="1541"/>
    </row>
    <row r="47" spans="1:14">
      <c r="A47" s="1"/>
      <c r="B47" s="1398" t="s">
        <v>1028</v>
      </c>
      <c r="C47" s="1398" t="s">
        <v>1029</v>
      </c>
      <c r="D47" s="1398" t="s">
        <v>939</v>
      </c>
      <c r="E47" s="1398" t="s">
        <v>940</v>
      </c>
      <c r="F47" s="1398" t="s">
        <v>941</v>
      </c>
      <c r="G47" s="1398" t="s">
        <v>480</v>
      </c>
      <c r="H47" s="1618">
        <v>3514</v>
      </c>
      <c r="I47" s="1399" t="s">
        <v>942</v>
      </c>
      <c r="J47" s="1398" t="s">
        <v>943</v>
      </c>
      <c r="K47" s="862"/>
      <c r="L47" s="1"/>
      <c r="M47" s="1"/>
      <c r="N47" s="1541"/>
    </row>
    <row r="48" spans="1:14">
      <c r="A48" s="1"/>
      <c r="B48" s="1398" t="s">
        <v>1030</v>
      </c>
      <c r="C48" s="1398" t="s">
        <v>1031</v>
      </c>
      <c r="D48" s="1398" t="s">
        <v>939</v>
      </c>
      <c r="E48" s="1398" t="s">
        <v>940</v>
      </c>
      <c r="F48" s="1398" t="s">
        <v>941</v>
      </c>
      <c r="G48" s="1398" t="s">
        <v>480</v>
      </c>
      <c r="H48" s="1618">
        <v>5422</v>
      </c>
      <c r="I48" s="1399" t="s">
        <v>958</v>
      </c>
      <c r="J48" s="1398" t="s">
        <v>943</v>
      </c>
      <c r="K48" s="862"/>
      <c r="L48" s="1"/>
      <c r="M48" s="1"/>
      <c r="N48" s="1541"/>
    </row>
    <row r="49" spans="1:14">
      <c r="A49" s="1"/>
      <c r="B49" s="1398" t="s">
        <v>1032</v>
      </c>
      <c r="C49" s="1398" t="s">
        <v>1033</v>
      </c>
      <c r="D49" s="1398" t="s">
        <v>939</v>
      </c>
      <c r="E49" s="1398" t="s">
        <v>940</v>
      </c>
      <c r="F49" s="1398" t="s">
        <v>941</v>
      </c>
      <c r="G49" s="1398" t="s">
        <v>480</v>
      </c>
      <c r="H49" s="1618">
        <v>2000</v>
      </c>
      <c r="I49" s="1399" t="s">
        <v>958</v>
      </c>
      <c r="J49" s="1398" t="s">
        <v>943</v>
      </c>
      <c r="K49" s="862"/>
      <c r="L49" s="1"/>
      <c r="M49" s="1"/>
      <c r="N49" s="1541"/>
    </row>
    <row r="50" spans="1:14">
      <c r="A50" s="1"/>
      <c r="B50" s="1398" t="s">
        <v>1034</v>
      </c>
      <c r="C50" s="1398" t="s">
        <v>1035</v>
      </c>
      <c r="D50" s="1398" t="s">
        <v>939</v>
      </c>
      <c r="E50" s="1398" t="s">
        <v>940</v>
      </c>
      <c r="F50" s="1398" t="s">
        <v>941</v>
      </c>
      <c r="G50" s="1398" t="s">
        <v>480</v>
      </c>
      <c r="H50" s="1618">
        <v>2702.2</v>
      </c>
      <c r="I50" s="1399" t="s">
        <v>946</v>
      </c>
      <c r="J50" s="1398" t="s">
        <v>943</v>
      </c>
      <c r="K50" s="862"/>
      <c r="L50" s="1"/>
      <c r="M50" s="1"/>
      <c r="N50" s="1541"/>
    </row>
    <row r="51" spans="1:14">
      <c r="A51" s="1"/>
      <c r="B51" s="1398" t="s">
        <v>1036</v>
      </c>
      <c r="C51" s="1398" t="s">
        <v>1037</v>
      </c>
      <c r="D51" s="1398" t="s">
        <v>939</v>
      </c>
      <c r="E51" s="1398" t="s">
        <v>940</v>
      </c>
      <c r="F51" s="1398" t="s">
        <v>941</v>
      </c>
      <c r="G51" s="1398" t="s">
        <v>480</v>
      </c>
      <c r="H51" s="1618">
        <v>18558</v>
      </c>
      <c r="I51" s="1399" t="s">
        <v>1038</v>
      </c>
      <c r="J51" s="1398" t="s">
        <v>943</v>
      </c>
      <c r="K51" s="862"/>
      <c r="L51" s="1"/>
      <c r="M51" s="1"/>
      <c r="N51" s="1541"/>
    </row>
    <row r="52" spans="1:14">
      <c r="A52" s="1"/>
      <c r="B52" s="1398" t="s">
        <v>1039</v>
      </c>
      <c r="C52" s="1398" t="s">
        <v>1040</v>
      </c>
      <c r="D52" s="1398" t="s">
        <v>939</v>
      </c>
      <c r="E52" s="1398" t="s">
        <v>940</v>
      </c>
      <c r="F52" s="1398" t="s">
        <v>941</v>
      </c>
      <c r="G52" s="1398" t="s">
        <v>480</v>
      </c>
      <c r="H52" s="1618">
        <v>2882</v>
      </c>
      <c r="I52" s="1399" t="s">
        <v>958</v>
      </c>
      <c r="J52" s="1398" t="s">
        <v>943</v>
      </c>
      <c r="K52" s="862"/>
      <c r="L52" s="1"/>
      <c r="M52" s="1"/>
      <c r="N52" s="1541"/>
    </row>
    <row r="53" spans="1:14">
      <c r="A53" s="1"/>
      <c r="B53" s="1398" t="s">
        <v>1041</v>
      </c>
      <c r="C53" s="1398" t="s">
        <v>1042</v>
      </c>
      <c r="D53" s="1398" t="s">
        <v>939</v>
      </c>
      <c r="E53" s="1398" t="s">
        <v>940</v>
      </c>
      <c r="F53" s="1398" t="s">
        <v>941</v>
      </c>
      <c r="G53" s="1398" t="s">
        <v>480</v>
      </c>
      <c r="H53" s="1618">
        <v>4690</v>
      </c>
      <c r="I53" s="1399" t="s">
        <v>942</v>
      </c>
      <c r="J53" s="1398" t="s">
        <v>943</v>
      </c>
      <c r="K53" s="862"/>
      <c r="L53" s="1"/>
      <c r="M53" s="1"/>
      <c r="N53" s="1541"/>
    </row>
    <row r="54" spans="1:14">
      <c r="A54" s="1"/>
      <c r="B54" s="1398" t="s">
        <v>1043</v>
      </c>
      <c r="C54" s="1398" t="s">
        <v>1044</v>
      </c>
      <c r="D54" s="1398" t="s">
        <v>939</v>
      </c>
      <c r="E54" s="1398" t="s">
        <v>940</v>
      </c>
      <c r="F54" s="1398" t="s">
        <v>941</v>
      </c>
      <c r="G54" s="1398" t="s">
        <v>480</v>
      </c>
      <c r="H54" s="1618">
        <v>1937</v>
      </c>
      <c r="I54" s="1399" t="s">
        <v>942</v>
      </c>
      <c r="J54" s="1398" t="s">
        <v>943</v>
      </c>
      <c r="K54" s="862"/>
      <c r="L54" s="1"/>
      <c r="M54" s="1"/>
      <c r="N54" s="1541"/>
    </row>
    <row r="55" spans="1:14">
      <c r="A55" s="1"/>
      <c r="B55" s="1398" t="s">
        <v>1045</v>
      </c>
      <c r="C55" s="1398" t="s">
        <v>1046</v>
      </c>
      <c r="D55" s="1398" t="s">
        <v>939</v>
      </c>
      <c r="E55" s="1398" t="s">
        <v>940</v>
      </c>
      <c r="F55" s="1398" t="s">
        <v>941</v>
      </c>
      <c r="G55" s="1398" t="s">
        <v>480</v>
      </c>
      <c r="H55" s="1618">
        <v>610.4</v>
      </c>
      <c r="I55" s="1399" t="s">
        <v>942</v>
      </c>
      <c r="J55" s="1398" t="s">
        <v>943</v>
      </c>
      <c r="K55" s="862"/>
      <c r="L55" s="1"/>
      <c r="M55" s="1"/>
      <c r="N55" s="1541"/>
    </row>
    <row r="56" spans="1:14">
      <c r="A56" s="1"/>
      <c r="B56" s="1398" t="s">
        <v>1047</v>
      </c>
      <c r="C56" s="1398" t="s">
        <v>1048</v>
      </c>
      <c r="D56" s="1398" t="s">
        <v>939</v>
      </c>
      <c r="E56" s="1398" t="s">
        <v>940</v>
      </c>
      <c r="F56" s="1398" t="s">
        <v>941</v>
      </c>
      <c r="G56" s="1398" t="s">
        <v>480</v>
      </c>
      <c r="H56" s="1618">
        <v>658.4</v>
      </c>
      <c r="I56" s="1399" t="s">
        <v>942</v>
      </c>
      <c r="J56" s="1398" t="s">
        <v>943</v>
      </c>
      <c r="K56" s="862"/>
      <c r="L56" s="1"/>
      <c r="M56" s="1"/>
      <c r="N56" s="1541"/>
    </row>
    <row r="57" spans="1:14">
      <c r="A57" s="1"/>
      <c r="B57" s="1398" t="s">
        <v>1049</v>
      </c>
      <c r="C57" s="1398" t="s">
        <v>1050</v>
      </c>
      <c r="D57" s="1398" t="s">
        <v>939</v>
      </c>
      <c r="E57" s="1398" t="s">
        <v>940</v>
      </c>
      <c r="F57" s="1398" t="s">
        <v>941</v>
      </c>
      <c r="G57" s="1398" t="s">
        <v>480</v>
      </c>
      <c r="H57" s="1618">
        <v>169.6</v>
      </c>
      <c r="I57" s="1399" t="s">
        <v>958</v>
      </c>
      <c r="J57" s="1398" t="s">
        <v>943</v>
      </c>
      <c r="K57" s="862"/>
      <c r="L57" s="1"/>
      <c r="M57" s="1"/>
      <c r="N57" s="1541"/>
    </row>
    <row r="58" spans="1:14">
      <c r="A58" s="1"/>
      <c r="B58" s="1398" t="s">
        <v>1051</v>
      </c>
      <c r="C58" s="1398" t="s">
        <v>1052</v>
      </c>
      <c r="D58" s="1398" t="s">
        <v>939</v>
      </c>
      <c r="E58" s="1398" t="s">
        <v>940</v>
      </c>
      <c r="F58" s="1398" t="s">
        <v>941</v>
      </c>
      <c r="G58" s="1398" t="s">
        <v>480</v>
      </c>
      <c r="H58" s="1618">
        <v>47925</v>
      </c>
      <c r="I58" s="1399" t="s">
        <v>952</v>
      </c>
      <c r="J58" s="1398" t="s">
        <v>943</v>
      </c>
      <c r="K58" s="862"/>
      <c r="L58" s="1"/>
      <c r="M58" s="1"/>
      <c r="N58" s="1541"/>
    </row>
    <row r="59" spans="1:14" ht="13">
      <c r="A59" s="1"/>
      <c r="B59" s="1398" t="s">
        <v>1053</v>
      </c>
      <c r="C59" s="1398" t="s">
        <v>1054</v>
      </c>
      <c r="D59" s="1398" t="s">
        <v>939</v>
      </c>
      <c r="E59" s="1398" t="s">
        <v>940</v>
      </c>
      <c r="F59" s="1398" t="s">
        <v>941</v>
      </c>
      <c r="G59" s="1398" t="s">
        <v>480</v>
      </c>
      <c r="H59" s="1618">
        <v>10195</v>
      </c>
      <c r="I59" s="1399" t="s">
        <v>1038</v>
      </c>
      <c r="J59" s="1398" t="s">
        <v>943</v>
      </c>
      <c r="K59" s="863"/>
      <c r="L59" s="1"/>
      <c r="M59" s="1"/>
      <c r="N59" s="1541"/>
    </row>
    <row r="60" spans="1:14" ht="13">
      <c r="A60" s="1"/>
      <c r="B60" s="1398" t="s">
        <v>1055</v>
      </c>
      <c r="C60" s="1398" t="s">
        <v>1056</v>
      </c>
      <c r="D60" s="1398" t="s">
        <v>939</v>
      </c>
      <c r="E60" s="1398" t="s">
        <v>940</v>
      </c>
      <c r="F60" s="1398" t="s">
        <v>941</v>
      </c>
      <c r="G60" s="1398" t="s">
        <v>480</v>
      </c>
      <c r="H60" s="1618">
        <v>4347.2</v>
      </c>
      <c r="I60" s="1399" t="s">
        <v>942</v>
      </c>
      <c r="J60" s="1398" t="s">
        <v>943</v>
      </c>
      <c r="K60" s="863"/>
      <c r="L60" s="1"/>
      <c r="M60" s="1"/>
      <c r="N60" s="1541"/>
    </row>
    <row r="61" spans="1:14" ht="13">
      <c r="A61" s="1"/>
      <c r="B61" s="1398" t="s">
        <v>1057</v>
      </c>
      <c r="C61" s="1398" t="s">
        <v>1058</v>
      </c>
      <c r="D61" s="1398" t="s">
        <v>939</v>
      </c>
      <c r="E61" s="1398" t="s">
        <v>940</v>
      </c>
      <c r="F61" s="1398" t="s">
        <v>941</v>
      </c>
      <c r="G61" s="1398" t="s">
        <v>480</v>
      </c>
      <c r="H61" s="1618">
        <v>3636</v>
      </c>
      <c r="I61" s="1399" t="s">
        <v>942</v>
      </c>
      <c r="J61" s="1398" t="s">
        <v>943</v>
      </c>
      <c r="K61" s="863"/>
      <c r="L61" s="1"/>
      <c r="M61" s="1"/>
      <c r="N61" s="1541"/>
    </row>
    <row r="62" spans="1:14" ht="13">
      <c r="A62" s="1"/>
      <c r="B62" s="1398" t="s">
        <v>1059</v>
      </c>
      <c r="C62" s="1398" t="s">
        <v>1060</v>
      </c>
      <c r="D62" s="1398" t="s">
        <v>939</v>
      </c>
      <c r="E62" s="1398" t="s">
        <v>940</v>
      </c>
      <c r="F62" s="1398" t="s">
        <v>941</v>
      </c>
      <c r="G62" s="1398" t="s">
        <v>480</v>
      </c>
      <c r="H62" s="1618">
        <v>454.4</v>
      </c>
      <c r="I62" s="1399" t="s">
        <v>942</v>
      </c>
      <c r="J62" s="1398" t="s">
        <v>943</v>
      </c>
      <c r="K62" s="863"/>
      <c r="L62" s="1"/>
      <c r="M62" s="1"/>
      <c r="N62" s="1541"/>
    </row>
    <row r="63" spans="1:14" ht="13">
      <c r="A63" s="1"/>
      <c r="B63" s="1398" t="s">
        <v>1061</v>
      </c>
      <c r="C63" s="1398" t="s">
        <v>1062</v>
      </c>
      <c r="D63" s="1398" t="s">
        <v>939</v>
      </c>
      <c r="E63" s="1398" t="s">
        <v>940</v>
      </c>
      <c r="F63" s="1398" t="s">
        <v>941</v>
      </c>
      <c r="G63" s="1398" t="s">
        <v>480</v>
      </c>
      <c r="H63" s="1618">
        <v>1957.6</v>
      </c>
      <c r="I63" s="1399" t="s">
        <v>942</v>
      </c>
      <c r="J63" s="1398" t="s">
        <v>943</v>
      </c>
      <c r="K63" s="863"/>
      <c r="L63" s="1"/>
      <c r="M63" s="1"/>
      <c r="N63" s="1541"/>
    </row>
    <row r="64" spans="1:14" ht="13">
      <c r="A64" s="1"/>
      <c r="B64" s="1398" t="s">
        <v>1063</v>
      </c>
      <c r="C64" s="1398" t="s">
        <v>1064</v>
      </c>
      <c r="D64" s="1398" t="s">
        <v>939</v>
      </c>
      <c r="E64" s="1398" t="s">
        <v>940</v>
      </c>
      <c r="F64" s="1398" t="s">
        <v>941</v>
      </c>
      <c r="G64" s="1398" t="s">
        <v>480</v>
      </c>
      <c r="H64" s="1618">
        <v>2417.6</v>
      </c>
      <c r="I64" s="1399" t="s">
        <v>942</v>
      </c>
      <c r="J64" s="1398" t="s">
        <v>943</v>
      </c>
      <c r="K64" s="863"/>
      <c r="L64" s="1"/>
      <c r="M64" s="1"/>
      <c r="N64" s="1541"/>
    </row>
    <row r="65" spans="1:14" ht="13">
      <c r="A65" s="1"/>
      <c r="B65" s="1398" t="s">
        <v>1065</v>
      </c>
      <c r="C65" s="1398" t="s">
        <v>1066</v>
      </c>
      <c r="D65" s="1398" t="s">
        <v>939</v>
      </c>
      <c r="E65" s="1398" t="s">
        <v>940</v>
      </c>
      <c r="F65" s="1398" t="s">
        <v>941</v>
      </c>
      <c r="G65" s="1398" t="s">
        <v>480</v>
      </c>
      <c r="H65" s="1618">
        <v>3641.6</v>
      </c>
      <c r="I65" s="1399" t="s">
        <v>942</v>
      </c>
      <c r="J65" s="1398" t="s">
        <v>943</v>
      </c>
      <c r="K65" s="863"/>
      <c r="L65" s="1"/>
      <c r="M65" s="1"/>
      <c r="N65" s="1541"/>
    </row>
    <row r="66" spans="1:14" ht="13">
      <c r="A66" s="1"/>
      <c r="B66" s="1398" t="s">
        <v>1067</v>
      </c>
      <c r="C66" s="1398" t="s">
        <v>1068</v>
      </c>
      <c r="D66" s="1398" t="s">
        <v>939</v>
      </c>
      <c r="E66" s="1398" t="s">
        <v>940</v>
      </c>
      <c r="F66" s="1398" t="s">
        <v>941</v>
      </c>
      <c r="G66" s="1398" t="s">
        <v>480</v>
      </c>
      <c r="H66" s="1618">
        <v>4544</v>
      </c>
      <c r="I66" s="1399" t="s">
        <v>958</v>
      </c>
      <c r="J66" s="1398" t="s">
        <v>943</v>
      </c>
      <c r="K66" s="863"/>
      <c r="L66" s="1"/>
      <c r="M66" s="1"/>
      <c r="N66" s="1541"/>
    </row>
    <row r="67" spans="1:14" ht="13">
      <c r="A67" s="1"/>
      <c r="B67" s="1398" t="s">
        <v>1069</v>
      </c>
      <c r="C67" s="1398" t="s">
        <v>1070</v>
      </c>
      <c r="D67" s="1398" t="s">
        <v>939</v>
      </c>
      <c r="E67" s="1398" t="s">
        <v>940</v>
      </c>
      <c r="F67" s="1398" t="s">
        <v>941</v>
      </c>
      <c r="G67" s="1398" t="s">
        <v>480</v>
      </c>
      <c r="H67" s="1618">
        <v>424.8</v>
      </c>
      <c r="I67" s="1399" t="s">
        <v>961</v>
      </c>
      <c r="J67" s="1398" t="s">
        <v>943</v>
      </c>
      <c r="K67" s="863"/>
      <c r="L67" s="1"/>
      <c r="M67" s="1"/>
      <c r="N67" s="1541"/>
    </row>
    <row r="68" spans="1:14" ht="13">
      <c r="A68" s="1"/>
      <c r="B68" s="1398" t="s">
        <v>1071</v>
      </c>
      <c r="C68" s="1398" t="s">
        <v>1072</v>
      </c>
      <c r="D68" s="1398" t="s">
        <v>939</v>
      </c>
      <c r="E68" s="1398" t="s">
        <v>940</v>
      </c>
      <c r="F68" s="1398" t="s">
        <v>941</v>
      </c>
      <c r="G68" s="1398" t="s">
        <v>480</v>
      </c>
      <c r="H68" s="1618">
        <v>1199.5999999999999</v>
      </c>
      <c r="I68" s="1399" t="s">
        <v>942</v>
      </c>
      <c r="J68" s="1398" t="s">
        <v>943</v>
      </c>
      <c r="K68" s="863"/>
      <c r="L68" s="1"/>
      <c r="M68" s="1"/>
      <c r="N68" s="1541"/>
    </row>
    <row r="69" spans="1:14" ht="13">
      <c r="A69" s="1"/>
      <c r="B69" s="1398" t="s">
        <v>1073</v>
      </c>
      <c r="C69" s="1398" t="s">
        <v>1074</v>
      </c>
      <c r="D69" s="1398" t="s">
        <v>939</v>
      </c>
      <c r="E69" s="1398" t="s">
        <v>940</v>
      </c>
      <c r="F69" s="1398" t="s">
        <v>941</v>
      </c>
      <c r="G69" s="1398" t="s">
        <v>480</v>
      </c>
      <c r="H69" s="1618">
        <v>827.2</v>
      </c>
      <c r="I69" s="1399" t="s">
        <v>942</v>
      </c>
      <c r="J69" s="1398" t="s">
        <v>943</v>
      </c>
      <c r="K69" s="863"/>
      <c r="L69" s="1"/>
      <c r="M69" s="1"/>
      <c r="N69" s="1541"/>
    </row>
    <row r="70" spans="1:14" ht="13">
      <c r="A70" s="1"/>
      <c r="B70" s="1398" t="s">
        <v>950</v>
      </c>
      <c r="C70" s="1398" t="s">
        <v>951</v>
      </c>
      <c r="D70" s="1398" t="s">
        <v>939</v>
      </c>
      <c r="E70" s="1398" t="s">
        <v>940</v>
      </c>
      <c r="F70" s="1398" t="s">
        <v>941</v>
      </c>
      <c r="G70" s="1398" t="s">
        <v>480</v>
      </c>
      <c r="H70" s="1618">
        <v>20915</v>
      </c>
      <c r="I70" s="1399" t="s">
        <v>966</v>
      </c>
      <c r="J70" s="1398" t="s">
        <v>1075</v>
      </c>
      <c r="K70" s="863"/>
      <c r="L70" s="1"/>
      <c r="M70" s="1"/>
      <c r="N70" s="1541"/>
    </row>
    <row r="71" spans="1:14" ht="13">
      <c r="A71" s="1"/>
      <c r="B71" s="1398" t="s">
        <v>1076</v>
      </c>
      <c r="C71" s="1398" t="s">
        <v>1077</v>
      </c>
      <c r="D71" s="1398" t="s">
        <v>939</v>
      </c>
      <c r="E71" s="1398" t="s">
        <v>940</v>
      </c>
      <c r="F71" s="1398" t="s">
        <v>941</v>
      </c>
      <c r="G71" s="1398" t="s">
        <v>480</v>
      </c>
      <c r="H71" s="1618">
        <v>21490</v>
      </c>
      <c r="I71" s="1399" t="s">
        <v>961</v>
      </c>
      <c r="J71" s="1398" t="s">
        <v>1075</v>
      </c>
      <c r="K71" s="863"/>
      <c r="L71" s="1"/>
      <c r="M71" s="1"/>
      <c r="N71" s="1541"/>
    </row>
    <row r="72" spans="1:14" ht="13">
      <c r="A72" s="1"/>
      <c r="B72" s="1398" t="s">
        <v>983</v>
      </c>
      <c r="C72" s="1398" t="s">
        <v>984</v>
      </c>
      <c r="D72" s="1398" t="s">
        <v>939</v>
      </c>
      <c r="E72" s="1398" t="s">
        <v>940</v>
      </c>
      <c r="F72" s="1398" t="s">
        <v>941</v>
      </c>
      <c r="G72" s="1398" t="s">
        <v>480</v>
      </c>
      <c r="H72" s="1618">
        <v>15085</v>
      </c>
      <c r="I72" s="1399" t="s">
        <v>961</v>
      </c>
      <c r="J72" s="1398" t="s">
        <v>1075</v>
      </c>
      <c r="K72" s="863"/>
      <c r="L72" s="1"/>
      <c r="M72" s="1"/>
      <c r="N72" s="1541"/>
    </row>
    <row r="73" spans="1:14" ht="13">
      <c r="A73" s="1"/>
      <c r="B73" s="1398" t="s">
        <v>1078</v>
      </c>
      <c r="C73" s="1398" t="s">
        <v>1079</v>
      </c>
      <c r="D73" s="1398" t="s">
        <v>939</v>
      </c>
      <c r="E73" s="1398" t="s">
        <v>940</v>
      </c>
      <c r="F73" s="1398" t="s">
        <v>941</v>
      </c>
      <c r="G73" s="1398" t="s">
        <v>480</v>
      </c>
      <c r="H73" s="1618">
        <v>5824</v>
      </c>
      <c r="I73" s="1399" t="s">
        <v>1080</v>
      </c>
      <c r="J73" s="1398" t="s">
        <v>1075</v>
      </c>
      <c r="K73" s="863"/>
      <c r="L73" s="1"/>
      <c r="M73" s="1"/>
      <c r="N73" s="1541"/>
    </row>
    <row r="74" spans="1:14" ht="13">
      <c r="A74" s="1"/>
      <c r="B74" s="1398" t="s">
        <v>1081</v>
      </c>
      <c r="C74" s="1398" t="s">
        <v>1082</v>
      </c>
      <c r="D74" s="1398" t="s">
        <v>939</v>
      </c>
      <c r="E74" s="1398" t="s">
        <v>940</v>
      </c>
      <c r="F74" s="1398" t="s">
        <v>941</v>
      </c>
      <c r="G74" s="1398" t="s">
        <v>480</v>
      </c>
      <c r="H74" s="1618">
        <v>8329</v>
      </c>
      <c r="I74" s="1399" t="s">
        <v>942</v>
      </c>
      <c r="J74" s="1398" t="s">
        <v>1075</v>
      </c>
      <c r="K74" s="863"/>
      <c r="L74" s="1"/>
      <c r="M74" s="1"/>
      <c r="N74" s="1541"/>
    </row>
    <row r="75" spans="1:14" ht="13">
      <c r="A75" s="1"/>
      <c r="B75" s="1398" t="s">
        <v>991</v>
      </c>
      <c r="C75" s="1398" t="s">
        <v>992</v>
      </c>
      <c r="D75" s="1398" t="s">
        <v>939</v>
      </c>
      <c r="E75" s="1398" t="s">
        <v>940</v>
      </c>
      <c r="F75" s="1398" t="s">
        <v>941</v>
      </c>
      <c r="G75" s="1398" t="s">
        <v>480</v>
      </c>
      <c r="H75" s="1618">
        <v>9759</v>
      </c>
      <c r="I75" s="1399" t="s">
        <v>942</v>
      </c>
      <c r="J75" s="1398" t="s">
        <v>1075</v>
      </c>
      <c r="K75" s="863"/>
      <c r="L75" s="1"/>
      <c r="M75" s="1"/>
      <c r="N75" s="1541"/>
    </row>
    <row r="76" spans="1:14" ht="23">
      <c r="A76" s="1"/>
      <c r="B76" s="1398" t="s">
        <v>993</v>
      </c>
      <c r="C76" s="1398" t="s">
        <v>994</v>
      </c>
      <c r="D76" s="1398" t="s">
        <v>939</v>
      </c>
      <c r="E76" s="1398" t="s">
        <v>940</v>
      </c>
      <c r="F76" s="1398" t="s">
        <v>941</v>
      </c>
      <c r="G76" s="1398" t="s">
        <v>480</v>
      </c>
      <c r="H76" s="1618">
        <v>5152</v>
      </c>
      <c r="I76" s="1399" t="s">
        <v>949</v>
      </c>
      <c r="J76" s="1398" t="s">
        <v>1075</v>
      </c>
      <c r="K76" s="863"/>
      <c r="L76" s="1"/>
      <c r="M76" s="1"/>
      <c r="N76" s="1541"/>
    </row>
    <row r="77" spans="1:14" ht="13">
      <c r="A77" s="1"/>
      <c r="B77" s="1398" t="s">
        <v>1083</v>
      </c>
      <c r="C77" s="1398" t="s">
        <v>1084</v>
      </c>
      <c r="D77" s="1398" t="s">
        <v>939</v>
      </c>
      <c r="E77" s="1398" t="s">
        <v>940</v>
      </c>
      <c r="F77" s="1398" t="s">
        <v>941</v>
      </c>
      <c r="G77" s="1398" t="s">
        <v>480</v>
      </c>
      <c r="H77" s="1618">
        <v>12172</v>
      </c>
      <c r="I77" s="1399" t="s">
        <v>942</v>
      </c>
      <c r="J77" s="1398" t="s">
        <v>1075</v>
      </c>
      <c r="K77" s="863"/>
      <c r="L77" s="1"/>
      <c r="M77" s="1"/>
      <c r="N77" s="1541"/>
    </row>
    <row r="78" spans="1:14" ht="13">
      <c r="A78" s="1"/>
      <c r="B78" s="1398" t="s">
        <v>997</v>
      </c>
      <c r="C78" s="1398" t="s">
        <v>998</v>
      </c>
      <c r="D78" s="1398" t="s">
        <v>939</v>
      </c>
      <c r="E78" s="1398" t="s">
        <v>940</v>
      </c>
      <c r="F78" s="1398" t="s">
        <v>941</v>
      </c>
      <c r="G78" s="1398" t="s">
        <v>480</v>
      </c>
      <c r="H78" s="1618">
        <v>9698</v>
      </c>
      <c r="I78" s="1399" t="s">
        <v>942</v>
      </c>
      <c r="J78" s="1398" t="s">
        <v>1075</v>
      </c>
      <c r="K78" s="863"/>
      <c r="L78" s="1"/>
      <c r="M78" s="1"/>
      <c r="N78" s="1541"/>
    </row>
    <row r="79" spans="1:14" ht="23">
      <c r="A79" s="1"/>
      <c r="B79" s="1398" t="s">
        <v>999</v>
      </c>
      <c r="C79" s="1398" t="s">
        <v>1000</v>
      </c>
      <c r="D79" s="1398" t="s">
        <v>939</v>
      </c>
      <c r="E79" s="1398" t="s">
        <v>940</v>
      </c>
      <c r="F79" s="1398" t="s">
        <v>941</v>
      </c>
      <c r="G79" s="1398" t="s">
        <v>480</v>
      </c>
      <c r="H79" s="1618">
        <v>8453</v>
      </c>
      <c r="I79" s="1399" t="s">
        <v>942</v>
      </c>
      <c r="J79" s="1398" t="s">
        <v>1075</v>
      </c>
      <c r="K79" s="863"/>
      <c r="L79" s="1"/>
      <c r="M79" s="1"/>
      <c r="N79" s="1541"/>
    </row>
    <row r="80" spans="1:14" ht="23">
      <c r="A80" s="1"/>
      <c r="B80" s="1398" t="s">
        <v>1001</v>
      </c>
      <c r="C80" s="1398" t="s">
        <v>1002</v>
      </c>
      <c r="D80" s="1398" t="s">
        <v>939</v>
      </c>
      <c r="E80" s="1398" t="s">
        <v>940</v>
      </c>
      <c r="F80" s="1398" t="s">
        <v>941</v>
      </c>
      <c r="G80" s="1398" t="s">
        <v>480</v>
      </c>
      <c r="H80" s="1618">
        <v>18720</v>
      </c>
      <c r="I80" s="1399" t="s">
        <v>949</v>
      </c>
      <c r="J80" s="1398" t="s">
        <v>1075</v>
      </c>
      <c r="K80" s="863"/>
      <c r="L80" s="1"/>
      <c r="M80" s="1"/>
      <c r="N80" s="1541"/>
    </row>
    <row r="81" spans="1:14" ht="13">
      <c r="A81" s="1"/>
      <c r="B81" s="1398" t="s">
        <v>1085</v>
      </c>
      <c r="C81" s="1398" t="s">
        <v>1086</v>
      </c>
      <c r="D81" s="1398" t="s">
        <v>939</v>
      </c>
      <c r="E81" s="1398" t="s">
        <v>940</v>
      </c>
      <c r="F81" s="1398" t="s">
        <v>941</v>
      </c>
      <c r="G81" s="1398" t="s">
        <v>480</v>
      </c>
      <c r="H81" s="1618">
        <v>25510</v>
      </c>
      <c r="I81" s="1399" t="s">
        <v>949</v>
      </c>
      <c r="J81" s="1398" t="s">
        <v>1075</v>
      </c>
      <c r="K81" s="863"/>
      <c r="L81" s="1"/>
      <c r="M81" s="1"/>
      <c r="N81" s="1541"/>
    </row>
    <row r="82" spans="1:14" ht="13">
      <c r="A82" s="1"/>
      <c r="B82" s="1398" t="s">
        <v>1087</v>
      </c>
      <c r="C82" s="1398" t="s">
        <v>1088</v>
      </c>
      <c r="D82" s="1398" t="s">
        <v>939</v>
      </c>
      <c r="E82" s="1398" t="s">
        <v>940</v>
      </c>
      <c r="F82" s="1398" t="s">
        <v>941</v>
      </c>
      <c r="G82" s="1398" t="s">
        <v>480</v>
      </c>
      <c r="H82" s="1618">
        <v>31288</v>
      </c>
      <c r="I82" s="1399" t="s">
        <v>961</v>
      </c>
      <c r="J82" s="1398" t="s">
        <v>1075</v>
      </c>
      <c r="K82" s="863"/>
      <c r="L82" s="1"/>
      <c r="M82" s="1"/>
      <c r="N82" s="1541"/>
    </row>
    <row r="83" spans="1:14" ht="13">
      <c r="A83" s="1"/>
      <c r="B83" s="1398" t="s">
        <v>1007</v>
      </c>
      <c r="C83" s="1398" t="s">
        <v>1008</v>
      </c>
      <c r="D83" s="1398" t="s">
        <v>939</v>
      </c>
      <c r="E83" s="1398" t="s">
        <v>940</v>
      </c>
      <c r="F83" s="1398" t="s">
        <v>941</v>
      </c>
      <c r="G83" s="1398" t="s">
        <v>480</v>
      </c>
      <c r="H83" s="1618">
        <v>5866</v>
      </c>
      <c r="I83" s="1399" t="s">
        <v>961</v>
      </c>
      <c r="J83" s="1398" t="s">
        <v>1075</v>
      </c>
      <c r="K83" s="863"/>
      <c r="L83" s="1"/>
      <c r="M83" s="1"/>
      <c r="N83" s="1541"/>
    </row>
    <row r="84" spans="1:14" ht="13">
      <c r="A84" s="1"/>
      <c r="B84" s="1398" t="s">
        <v>1012</v>
      </c>
      <c r="C84" s="1398" t="s">
        <v>1013</v>
      </c>
      <c r="D84" s="1398" t="s">
        <v>939</v>
      </c>
      <c r="E84" s="1398" t="s">
        <v>940</v>
      </c>
      <c r="F84" s="1398" t="s">
        <v>941</v>
      </c>
      <c r="G84" s="1398" t="s">
        <v>480</v>
      </c>
      <c r="H84" s="1618">
        <v>23273</v>
      </c>
      <c r="I84" s="1399" t="s">
        <v>942</v>
      </c>
      <c r="J84" s="1398" t="s">
        <v>1075</v>
      </c>
      <c r="K84" s="863"/>
      <c r="L84" s="1"/>
      <c r="M84" s="1"/>
      <c r="N84" s="1541"/>
    </row>
    <row r="85" spans="1:14" ht="13">
      <c r="A85" s="1"/>
      <c r="B85" s="1398" t="s">
        <v>1014</v>
      </c>
      <c r="C85" s="1398" t="s">
        <v>1015</v>
      </c>
      <c r="D85" s="1398" t="s">
        <v>939</v>
      </c>
      <c r="E85" s="1398" t="s">
        <v>940</v>
      </c>
      <c r="F85" s="1398" t="s">
        <v>941</v>
      </c>
      <c r="G85" s="1398" t="s">
        <v>480</v>
      </c>
      <c r="H85" s="1618">
        <v>4833</v>
      </c>
      <c r="I85" s="1399" t="s">
        <v>942</v>
      </c>
      <c r="J85" s="1398" t="s">
        <v>1075</v>
      </c>
      <c r="K85" s="863"/>
      <c r="L85" s="1"/>
      <c r="M85" s="1"/>
      <c r="N85" s="1541"/>
    </row>
    <row r="86" spans="1:14" ht="13">
      <c r="A86" s="1"/>
      <c r="B86" s="1398" t="s">
        <v>1089</v>
      </c>
      <c r="C86" s="1398" t="s">
        <v>1090</v>
      </c>
      <c r="D86" s="1398" t="s">
        <v>939</v>
      </c>
      <c r="E86" s="1398" t="s">
        <v>940</v>
      </c>
      <c r="F86" s="1398" t="s">
        <v>941</v>
      </c>
      <c r="G86" s="1398" t="s">
        <v>480</v>
      </c>
      <c r="H86" s="1618">
        <v>36066</v>
      </c>
      <c r="I86" s="1399" t="s">
        <v>942</v>
      </c>
      <c r="J86" s="1398" t="s">
        <v>1075</v>
      </c>
      <c r="K86" s="863"/>
      <c r="L86" s="1"/>
      <c r="M86" s="1"/>
      <c r="N86" s="1541"/>
    </row>
    <row r="87" spans="1:14" ht="13">
      <c r="A87" s="1"/>
      <c r="B87" s="1398" t="s">
        <v>1018</v>
      </c>
      <c r="C87" s="1398" t="s">
        <v>1019</v>
      </c>
      <c r="D87" s="1398" t="s">
        <v>939</v>
      </c>
      <c r="E87" s="1398" t="s">
        <v>940</v>
      </c>
      <c r="F87" s="1398" t="s">
        <v>941</v>
      </c>
      <c r="G87" s="1398" t="s">
        <v>480</v>
      </c>
      <c r="H87" s="1618">
        <v>14833</v>
      </c>
      <c r="I87" s="1399" t="s">
        <v>961</v>
      </c>
      <c r="J87" s="1398" t="s">
        <v>1075</v>
      </c>
      <c r="K87" s="863"/>
      <c r="L87" s="1"/>
      <c r="M87" s="1"/>
      <c r="N87" s="1541"/>
    </row>
    <row r="88" spans="1:14" ht="13">
      <c r="A88" s="1"/>
      <c r="B88" s="1398" t="s">
        <v>1091</v>
      </c>
      <c r="C88" s="1398" t="s">
        <v>1092</v>
      </c>
      <c r="D88" s="1398" t="s">
        <v>939</v>
      </c>
      <c r="E88" s="1398" t="s">
        <v>940</v>
      </c>
      <c r="F88" s="1398" t="s">
        <v>941</v>
      </c>
      <c r="G88" s="1398" t="s">
        <v>480</v>
      </c>
      <c r="H88" s="1618">
        <v>292</v>
      </c>
      <c r="I88" s="1399" t="s">
        <v>946</v>
      </c>
      <c r="J88" s="1398" t="s">
        <v>1075</v>
      </c>
      <c r="K88" s="863"/>
      <c r="L88" s="1"/>
      <c r="M88" s="1"/>
      <c r="N88" s="1541"/>
    </row>
    <row r="89" spans="1:14" ht="13">
      <c r="A89" s="1"/>
      <c r="B89" s="1398" t="s">
        <v>1093</v>
      </c>
      <c r="C89" s="1398" t="s">
        <v>1094</v>
      </c>
      <c r="D89" s="1398" t="s">
        <v>939</v>
      </c>
      <c r="E89" s="1398" t="s">
        <v>940</v>
      </c>
      <c r="F89" s="1398" t="s">
        <v>941</v>
      </c>
      <c r="G89" s="1398" t="s">
        <v>480</v>
      </c>
      <c r="H89" s="1618">
        <v>15933</v>
      </c>
      <c r="I89" s="1399" t="s">
        <v>942</v>
      </c>
      <c r="J89" s="1398" t="s">
        <v>1075</v>
      </c>
      <c r="K89" s="863"/>
      <c r="L89" s="1"/>
      <c r="M89" s="1"/>
      <c r="N89" s="1541"/>
    </row>
    <row r="90" spans="1:14" ht="13">
      <c r="A90" s="1"/>
      <c r="B90" s="1398" t="s">
        <v>1095</v>
      </c>
      <c r="C90" s="1398" t="s">
        <v>1096</v>
      </c>
      <c r="D90" s="1398" t="s">
        <v>939</v>
      </c>
      <c r="E90" s="1398" t="s">
        <v>940</v>
      </c>
      <c r="F90" s="1398" t="s">
        <v>941</v>
      </c>
      <c r="G90" s="1398" t="s">
        <v>480</v>
      </c>
      <c r="H90" s="1618">
        <v>6515</v>
      </c>
      <c r="I90" s="1399" t="s">
        <v>949</v>
      </c>
      <c r="J90" s="1398" t="s">
        <v>1075</v>
      </c>
      <c r="K90" s="863"/>
      <c r="L90" s="1"/>
      <c r="M90" s="1"/>
      <c r="N90" s="1541"/>
    </row>
    <row r="91" spans="1:14" ht="13">
      <c r="A91" s="1"/>
      <c r="B91" s="1398" t="s">
        <v>1028</v>
      </c>
      <c r="C91" s="1398" t="s">
        <v>1029</v>
      </c>
      <c r="D91" s="1398" t="s">
        <v>939</v>
      </c>
      <c r="E91" s="1398" t="s">
        <v>940</v>
      </c>
      <c r="F91" s="1398" t="s">
        <v>941</v>
      </c>
      <c r="G91" s="1398" t="s">
        <v>480</v>
      </c>
      <c r="H91" s="1618">
        <v>20040</v>
      </c>
      <c r="I91" s="1399" t="s">
        <v>942</v>
      </c>
      <c r="J91" s="1398" t="s">
        <v>1075</v>
      </c>
      <c r="K91" s="863"/>
      <c r="L91" s="1"/>
      <c r="M91" s="1"/>
      <c r="N91" s="1541"/>
    </row>
    <row r="92" spans="1:14" ht="13">
      <c r="A92" s="1"/>
      <c r="B92" s="1398" t="s">
        <v>1097</v>
      </c>
      <c r="C92" s="1398" t="s">
        <v>1098</v>
      </c>
      <c r="D92" s="1398" t="s">
        <v>939</v>
      </c>
      <c r="E92" s="1398" t="s">
        <v>940</v>
      </c>
      <c r="F92" s="1398" t="s">
        <v>941</v>
      </c>
      <c r="G92" s="1398" t="s">
        <v>480</v>
      </c>
      <c r="H92" s="1618">
        <v>8232</v>
      </c>
      <c r="I92" s="1399" t="s">
        <v>946</v>
      </c>
      <c r="J92" s="1398" t="s">
        <v>1075</v>
      </c>
      <c r="K92" s="863"/>
      <c r="L92" s="1"/>
      <c r="M92" s="1"/>
      <c r="N92" s="1541"/>
    </row>
    <row r="93" spans="1:14" ht="13">
      <c r="A93" s="1"/>
      <c r="B93" s="1398" t="s">
        <v>1034</v>
      </c>
      <c r="C93" s="1398" t="s">
        <v>1035</v>
      </c>
      <c r="D93" s="1398" t="s">
        <v>939</v>
      </c>
      <c r="E93" s="1398" t="s">
        <v>940</v>
      </c>
      <c r="F93" s="1398" t="s">
        <v>941</v>
      </c>
      <c r="G93" s="1398" t="s">
        <v>480</v>
      </c>
      <c r="H93" s="1618">
        <v>203</v>
      </c>
      <c r="I93" s="1399" t="s">
        <v>946</v>
      </c>
      <c r="J93" s="1398" t="s">
        <v>1075</v>
      </c>
      <c r="K93" s="863"/>
      <c r="L93" s="1"/>
      <c r="M93" s="1"/>
      <c r="N93" s="1541"/>
    </row>
    <row r="94" spans="1:14" ht="13">
      <c r="A94" s="1"/>
      <c r="B94" s="1398" t="s">
        <v>1039</v>
      </c>
      <c r="C94" s="1398" t="s">
        <v>1040</v>
      </c>
      <c r="D94" s="1398" t="s">
        <v>939</v>
      </c>
      <c r="E94" s="1398" t="s">
        <v>940</v>
      </c>
      <c r="F94" s="1398" t="s">
        <v>941</v>
      </c>
      <c r="G94" s="1398" t="s">
        <v>480</v>
      </c>
      <c r="H94" s="1618">
        <v>574</v>
      </c>
      <c r="I94" s="1399" t="s">
        <v>942</v>
      </c>
      <c r="J94" s="1398" t="s">
        <v>1075</v>
      </c>
      <c r="K94" s="863"/>
      <c r="L94" s="1"/>
      <c r="M94" s="1"/>
      <c r="N94" s="1541"/>
    </row>
    <row r="95" spans="1:14" ht="13">
      <c r="A95" s="1"/>
      <c r="B95" s="1398" t="s">
        <v>1099</v>
      </c>
      <c r="C95" s="1398" t="s">
        <v>1100</v>
      </c>
      <c r="D95" s="1398" t="s">
        <v>939</v>
      </c>
      <c r="E95" s="1398" t="s">
        <v>940</v>
      </c>
      <c r="F95" s="1398" t="s">
        <v>941</v>
      </c>
      <c r="G95" s="1398" t="s">
        <v>480</v>
      </c>
      <c r="H95" s="1618">
        <v>6588</v>
      </c>
      <c r="I95" s="1399" t="s">
        <v>946</v>
      </c>
      <c r="J95" s="1398" t="s">
        <v>1075</v>
      </c>
      <c r="K95" s="863"/>
      <c r="L95" s="1"/>
      <c r="M95" s="1"/>
      <c r="N95" s="1541"/>
    </row>
    <row r="96" spans="1:14" ht="13">
      <c r="A96" s="1"/>
      <c r="B96" s="1398" t="s">
        <v>1055</v>
      </c>
      <c r="C96" s="1398" t="s">
        <v>1056</v>
      </c>
      <c r="D96" s="1398" t="s">
        <v>939</v>
      </c>
      <c r="E96" s="1398" t="s">
        <v>940</v>
      </c>
      <c r="F96" s="1398" t="s">
        <v>941</v>
      </c>
      <c r="G96" s="1398" t="s">
        <v>480</v>
      </c>
      <c r="H96" s="1618">
        <v>4575</v>
      </c>
      <c r="I96" s="1399" t="s">
        <v>942</v>
      </c>
      <c r="J96" s="1398" t="s">
        <v>1075</v>
      </c>
      <c r="K96" s="863"/>
      <c r="L96" s="1"/>
      <c r="M96" s="1"/>
      <c r="N96" s="1541"/>
    </row>
    <row r="97" spans="1:14" ht="13">
      <c r="A97" s="1"/>
      <c r="B97" s="1398" t="s">
        <v>1057</v>
      </c>
      <c r="C97" s="1398" t="s">
        <v>1058</v>
      </c>
      <c r="D97" s="1398" t="s">
        <v>939</v>
      </c>
      <c r="E97" s="1398" t="s">
        <v>940</v>
      </c>
      <c r="F97" s="1398" t="s">
        <v>941</v>
      </c>
      <c r="G97" s="1398" t="s">
        <v>480</v>
      </c>
      <c r="H97" s="1618">
        <v>4498</v>
      </c>
      <c r="I97" s="1399" t="s">
        <v>942</v>
      </c>
      <c r="J97" s="1398" t="s">
        <v>1075</v>
      </c>
      <c r="K97" s="863"/>
      <c r="L97" s="1"/>
      <c r="M97" s="1"/>
      <c r="N97" s="1541"/>
    </row>
    <row r="98" spans="1:14" ht="13">
      <c r="A98" s="1"/>
      <c r="B98" s="1398" t="s">
        <v>1101</v>
      </c>
      <c r="C98" s="1398" t="s">
        <v>1102</v>
      </c>
      <c r="D98" s="1398" t="s">
        <v>939</v>
      </c>
      <c r="E98" s="1398" t="s">
        <v>940</v>
      </c>
      <c r="F98" s="1398" t="s">
        <v>941</v>
      </c>
      <c r="G98" s="1398" t="s">
        <v>480</v>
      </c>
      <c r="H98" s="1618">
        <v>13044</v>
      </c>
      <c r="I98" s="1399" t="s">
        <v>946</v>
      </c>
      <c r="J98" s="1398" t="s">
        <v>1075</v>
      </c>
      <c r="K98" s="863"/>
      <c r="L98" s="1"/>
      <c r="M98" s="1"/>
      <c r="N98" s="1541"/>
    </row>
    <row r="99" spans="1:14" ht="13">
      <c r="A99" s="1"/>
      <c r="B99" s="1398" t="s">
        <v>1061</v>
      </c>
      <c r="C99" s="1398" t="s">
        <v>1062</v>
      </c>
      <c r="D99" s="1398" t="s">
        <v>939</v>
      </c>
      <c r="E99" s="1398" t="s">
        <v>940</v>
      </c>
      <c r="F99" s="1398" t="s">
        <v>941</v>
      </c>
      <c r="G99" s="1398" t="s">
        <v>480</v>
      </c>
      <c r="H99" s="1618">
        <v>2372</v>
      </c>
      <c r="I99" s="1399" t="s">
        <v>942</v>
      </c>
      <c r="J99" s="1398" t="s">
        <v>1075</v>
      </c>
      <c r="K99" s="863"/>
      <c r="L99" s="1"/>
      <c r="M99" s="1"/>
      <c r="N99" s="1541"/>
    </row>
    <row r="100" spans="1:14" ht="13">
      <c r="A100" s="1"/>
      <c r="B100" s="1398" t="s">
        <v>1063</v>
      </c>
      <c r="C100" s="1398" t="s">
        <v>1064</v>
      </c>
      <c r="D100" s="1398" t="s">
        <v>939</v>
      </c>
      <c r="E100" s="1398" t="s">
        <v>940</v>
      </c>
      <c r="F100" s="1398" t="s">
        <v>941</v>
      </c>
      <c r="G100" s="1398" t="s">
        <v>480</v>
      </c>
      <c r="H100" s="1618">
        <v>2127</v>
      </c>
      <c r="I100" s="1399" t="s">
        <v>942</v>
      </c>
      <c r="J100" s="1398" t="s">
        <v>1075</v>
      </c>
      <c r="K100" s="863"/>
      <c r="L100" s="1"/>
      <c r="M100" s="1"/>
      <c r="N100" s="1541"/>
    </row>
    <row r="101" spans="1:14" ht="13">
      <c r="A101" s="1"/>
      <c r="B101" s="1398" t="s">
        <v>1065</v>
      </c>
      <c r="C101" s="1398" t="s">
        <v>1066</v>
      </c>
      <c r="D101" s="1398" t="s">
        <v>939</v>
      </c>
      <c r="E101" s="1398" t="s">
        <v>940</v>
      </c>
      <c r="F101" s="1398" t="s">
        <v>941</v>
      </c>
      <c r="G101" s="1398" t="s">
        <v>480</v>
      </c>
      <c r="H101" s="1618">
        <v>3003</v>
      </c>
      <c r="I101" s="1399" t="s">
        <v>942</v>
      </c>
      <c r="J101" s="1398" t="s">
        <v>1075</v>
      </c>
      <c r="K101" s="863"/>
      <c r="L101" s="1"/>
      <c r="M101" s="1"/>
      <c r="N101" s="1541"/>
    </row>
    <row r="102" spans="1:14" ht="13">
      <c r="A102" s="1"/>
      <c r="B102" s="1629" t="s">
        <v>1103</v>
      </c>
      <c r="C102" s="1629" t="s">
        <v>1104</v>
      </c>
      <c r="D102" s="1629" t="s">
        <v>939</v>
      </c>
      <c r="E102" s="1629" t="s">
        <v>940</v>
      </c>
      <c r="F102" s="1629" t="s">
        <v>941</v>
      </c>
      <c r="G102" s="1629" t="s">
        <v>480</v>
      </c>
      <c r="H102" s="1630">
        <v>36314</v>
      </c>
      <c r="I102" s="1631"/>
      <c r="J102" s="1629" t="s">
        <v>1075</v>
      </c>
      <c r="K102" s="863"/>
      <c r="L102" s="1"/>
      <c r="M102" s="1"/>
      <c r="N102" s="1541"/>
    </row>
    <row r="103" spans="1:14" ht="13">
      <c r="A103" s="1"/>
      <c r="B103" s="1633" t="s">
        <v>1105</v>
      </c>
      <c r="C103" s="1633"/>
      <c r="D103" s="1633"/>
      <c r="E103" s="1633"/>
      <c r="F103" s="1633"/>
      <c r="G103" s="1633"/>
      <c r="H103" s="1634">
        <f>SUM(H9:H102)</f>
        <v>826496.1</v>
      </c>
      <c r="I103" s="1633"/>
      <c r="J103" s="1635"/>
      <c r="K103" s="863"/>
      <c r="L103" s="1"/>
      <c r="M103" s="1"/>
    </row>
    <row r="104" spans="1:14" ht="13">
      <c r="A104" s="1"/>
      <c r="B104" s="1735" t="s">
        <v>1106</v>
      </c>
      <c r="C104" s="1735"/>
      <c r="D104" s="1234"/>
      <c r="E104" s="1234"/>
      <c r="F104" s="1234"/>
      <c r="G104" s="1234"/>
      <c r="H104" s="1234"/>
      <c r="I104" s="1236"/>
      <c r="J104" s="1234"/>
      <c r="K104" s="863"/>
      <c r="L104" s="1"/>
      <c r="M104" s="1"/>
    </row>
    <row r="105" spans="1:14" ht="16.5" customHeight="1">
      <c r="A105" s="1"/>
      <c r="B105" s="1272" t="s">
        <v>1107</v>
      </c>
      <c r="C105" s="1272" t="s">
        <v>1108</v>
      </c>
      <c r="D105" s="1272" t="s">
        <v>939</v>
      </c>
      <c r="E105" s="1272" t="s">
        <v>1109</v>
      </c>
      <c r="F105" s="1272" t="s">
        <v>1110</v>
      </c>
      <c r="G105" s="1272" t="s">
        <v>480</v>
      </c>
      <c r="H105" s="1632">
        <v>16667</v>
      </c>
      <c r="I105" s="904" t="s">
        <v>946</v>
      </c>
      <c r="J105" s="1272" t="s">
        <v>943</v>
      </c>
      <c r="K105" s="863"/>
      <c r="L105" s="1"/>
      <c r="M105" s="1"/>
    </row>
    <row r="106" spans="1:14" ht="13">
      <c r="A106" s="1"/>
      <c r="B106" s="1268" t="s">
        <v>1111</v>
      </c>
      <c r="C106" s="1268" t="s">
        <v>1112</v>
      </c>
      <c r="D106" s="1268" t="s">
        <v>939</v>
      </c>
      <c r="E106" s="1268" t="s">
        <v>1109</v>
      </c>
      <c r="F106" s="1268" t="s">
        <v>1110</v>
      </c>
      <c r="G106" s="1268" t="s">
        <v>480</v>
      </c>
      <c r="H106" s="1618">
        <v>16667</v>
      </c>
      <c r="I106" s="865" t="s">
        <v>946</v>
      </c>
      <c r="J106" s="1268" t="s">
        <v>943</v>
      </c>
      <c r="K106" s="863"/>
      <c r="L106" s="1"/>
      <c r="M106" s="1"/>
    </row>
    <row r="107" spans="1:14" ht="13">
      <c r="A107" s="1"/>
      <c r="B107" s="1268" t="s">
        <v>1113</v>
      </c>
      <c r="C107" s="1268" t="s">
        <v>1114</v>
      </c>
      <c r="D107" s="1268" t="s">
        <v>939</v>
      </c>
      <c r="E107" s="1268" t="s">
        <v>1109</v>
      </c>
      <c r="F107" s="1268" t="s">
        <v>1110</v>
      </c>
      <c r="G107" s="1268" t="s">
        <v>480</v>
      </c>
      <c r="H107" s="1618">
        <v>16666</v>
      </c>
      <c r="I107" s="865" t="s">
        <v>946</v>
      </c>
      <c r="J107" s="1268" t="s">
        <v>943</v>
      </c>
      <c r="K107" s="863"/>
      <c r="L107" s="1"/>
      <c r="M107" s="1"/>
    </row>
    <row r="108" spans="1:14" ht="13">
      <c r="A108" s="1"/>
      <c r="B108" s="1268" t="s">
        <v>1115</v>
      </c>
      <c r="C108" s="1268" t="s">
        <v>1116</v>
      </c>
      <c r="D108" s="1268" t="s">
        <v>939</v>
      </c>
      <c r="E108" s="1268" t="s">
        <v>1109</v>
      </c>
      <c r="F108" s="1268" t="s">
        <v>1110</v>
      </c>
      <c r="G108" s="1268" t="s">
        <v>480</v>
      </c>
      <c r="H108" s="1618">
        <v>11763</v>
      </c>
      <c r="I108" s="865" t="s">
        <v>952</v>
      </c>
      <c r="J108" s="1268" t="s">
        <v>943</v>
      </c>
      <c r="K108" s="863"/>
      <c r="L108" s="1"/>
      <c r="M108" s="1"/>
    </row>
    <row r="109" spans="1:14" ht="13">
      <c r="A109" s="1"/>
      <c r="B109" s="1268" t="s">
        <v>1117</v>
      </c>
      <c r="C109" s="1268" t="s">
        <v>1118</v>
      </c>
      <c r="D109" s="1268" t="s">
        <v>939</v>
      </c>
      <c r="E109" s="1268" t="s">
        <v>1109</v>
      </c>
      <c r="F109" s="1268" t="s">
        <v>1110</v>
      </c>
      <c r="G109" s="1268" t="s">
        <v>480</v>
      </c>
      <c r="H109" s="1618">
        <v>16936</v>
      </c>
      <c r="I109" s="865" t="s">
        <v>958</v>
      </c>
      <c r="J109" s="1268" t="s">
        <v>943</v>
      </c>
      <c r="K109" s="863"/>
      <c r="L109" s="1"/>
      <c r="M109" s="1"/>
    </row>
    <row r="110" spans="1:14" ht="13">
      <c r="A110" s="1"/>
      <c r="B110" s="1268" t="s">
        <v>1119</v>
      </c>
      <c r="C110" s="1268" t="s">
        <v>1120</v>
      </c>
      <c r="D110" s="1268" t="s">
        <v>939</v>
      </c>
      <c r="E110" s="1268" t="s">
        <v>1109</v>
      </c>
      <c r="F110" s="1268" t="s">
        <v>1110</v>
      </c>
      <c r="G110" s="1268" t="s">
        <v>480</v>
      </c>
      <c r="H110" s="1618">
        <v>11231</v>
      </c>
      <c r="I110" s="865" t="s">
        <v>958</v>
      </c>
      <c r="J110" s="1268" t="s">
        <v>943</v>
      </c>
      <c r="K110" s="863"/>
      <c r="L110" s="1"/>
      <c r="M110" s="1"/>
    </row>
    <row r="111" spans="1:14" ht="13">
      <c r="A111" s="1"/>
      <c r="B111" s="1268" t="s">
        <v>1121</v>
      </c>
      <c r="C111" s="1268" t="s">
        <v>1122</v>
      </c>
      <c r="D111" s="1268" t="s">
        <v>939</v>
      </c>
      <c r="E111" s="1268" t="s">
        <v>1109</v>
      </c>
      <c r="F111" s="1268" t="s">
        <v>1110</v>
      </c>
      <c r="G111" s="1268" t="s">
        <v>480</v>
      </c>
      <c r="H111" s="1618">
        <v>8510</v>
      </c>
      <c r="I111" s="865" t="s">
        <v>958</v>
      </c>
      <c r="J111" s="1268" t="s">
        <v>943</v>
      </c>
      <c r="K111" s="863"/>
      <c r="L111" s="1"/>
      <c r="M111" s="1"/>
    </row>
    <row r="112" spans="1:14" ht="13">
      <c r="A112" s="1"/>
      <c r="B112" s="1268" t="s">
        <v>1123</v>
      </c>
      <c r="C112" s="1268" t="s">
        <v>1124</v>
      </c>
      <c r="D112" s="1268" t="s">
        <v>939</v>
      </c>
      <c r="E112" s="1268" t="s">
        <v>1109</v>
      </c>
      <c r="F112" s="1268" t="s">
        <v>1110</v>
      </c>
      <c r="G112" s="1268" t="s">
        <v>480</v>
      </c>
      <c r="H112" s="1618">
        <v>14143</v>
      </c>
      <c r="I112" s="865" t="s">
        <v>946</v>
      </c>
      <c r="J112" s="1268" t="s">
        <v>943</v>
      </c>
      <c r="K112" s="863"/>
      <c r="L112" s="1"/>
      <c r="M112" s="1"/>
    </row>
    <row r="113" spans="1:13" ht="13">
      <c r="A113" s="1"/>
      <c r="B113" s="1268" t="s">
        <v>1125</v>
      </c>
      <c r="C113" s="1268" t="s">
        <v>1126</v>
      </c>
      <c r="D113" s="1268" t="s">
        <v>939</v>
      </c>
      <c r="E113" s="1268" t="s">
        <v>1109</v>
      </c>
      <c r="F113" s="1268" t="s">
        <v>1110</v>
      </c>
      <c r="G113" s="1268" t="s">
        <v>480</v>
      </c>
      <c r="H113" s="1618">
        <v>129996</v>
      </c>
      <c r="I113" s="865" t="s">
        <v>958</v>
      </c>
      <c r="J113" s="1268" t="s">
        <v>1075</v>
      </c>
      <c r="K113" s="863"/>
      <c r="L113" s="1"/>
      <c r="M113" s="1"/>
    </row>
    <row r="114" spans="1:13" ht="13">
      <c r="A114" s="1"/>
      <c r="B114" s="1268" t="s">
        <v>1119</v>
      </c>
      <c r="C114" s="1268" t="s">
        <v>1120</v>
      </c>
      <c r="D114" s="1268" t="s">
        <v>939</v>
      </c>
      <c r="E114" s="1268" t="s">
        <v>1109</v>
      </c>
      <c r="F114" s="1268" t="s">
        <v>1110</v>
      </c>
      <c r="G114" s="1268" t="s">
        <v>480</v>
      </c>
      <c r="H114" s="1618">
        <v>5843</v>
      </c>
      <c r="I114" s="865" t="s">
        <v>958</v>
      </c>
      <c r="J114" s="1268" t="s">
        <v>1075</v>
      </c>
      <c r="K114" s="863"/>
      <c r="L114" s="1367"/>
      <c r="M114" s="1"/>
    </row>
    <row r="115" spans="1:13" ht="13">
      <c r="A115" s="1"/>
      <c r="B115" s="1268" t="s">
        <v>1121</v>
      </c>
      <c r="C115" s="1268" t="s">
        <v>1122</v>
      </c>
      <c r="D115" s="1268" t="s">
        <v>939</v>
      </c>
      <c r="E115" s="1268" t="s">
        <v>1109</v>
      </c>
      <c r="F115" s="1268" t="s">
        <v>1110</v>
      </c>
      <c r="G115" s="1268" t="s">
        <v>480</v>
      </c>
      <c r="H115" s="1618">
        <v>43756</v>
      </c>
      <c r="I115" s="865" t="s">
        <v>942</v>
      </c>
      <c r="J115" s="1268" t="s">
        <v>1075</v>
      </c>
      <c r="K115" s="863"/>
      <c r="L115" s="1"/>
      <c r="M115" s="1"/>
    </row>
    <row r="116" spans="1:13" ht="13">
      <c r="A116" s="1"/>
      <c r="B116" s="1268" t="s">
        <v>1127</v>
      </c>
      <c r="C116" s="1268" t="s">
        <v>1128</v>
      </c>
      <c r="D116" s="1268" t="s">
        <v>939</v>
      </c>
      <c r="E116" s="1268" t="s">
        <v>1109</v>
      </c>
      <c r="F116" s="1268" t="s">
        <v>1110</v>
      </c>
      <c r="G116" s="1268" t="s">
        <v>480</v>
      </c>
      <c r="H116" s="1618">
        <v>29474</v>
      </c>
      <c r="I116" s="865" t="s">
        <v>1038</v>
      </c>
      <c r="J116" s="1268" t="s">
        <v>1075</v>
      </c>
      <c r="K116" s="863"/>
      <c r="L116" s="1"/>
      <c r="M116" s="1"/>
    </row>
    <row r="117" spans="1:13" ht="13">
      <c r="A117" s="1"/>
      <c r="B117" s="864" t="s">
        <v>1115</v>
      </c>
      <c r="C117" s="864" t="s">
        <v>1116</v>
      </c>
      <c r="D117" s="864" t="s">
        <v>939</v>
      </c>
      <c r="E117" s="864" t="s">
        <v>1109</v>
      </c>
      <c r="F117" s="864" t="s">
        <v>1110</v>
      </c>
      <c r="G117" s="864" t="s">
        <v>480</v>
      </c>
      <c r="H117" s="1618">
        <v>20931</v>
      </c>
      <c r="I117" s="865" t="s">
        <v>958</v>
      </c>
      <c r="J117" s="864" t="s">
        <v>1075</v>
      </c>
      <c r="K117" s="863"/>
      <c r="L117" s="1"/>
      <c r="M117" s="1"/>
    </row>
    <row r="118" spans="1:13" ht="13">
      <c r="A118" s="1"/>
      <c r="B118" s="899" t="s">
        <v>1129</v>
      </c>
      <c r="C118" s="899"/>
      <c r="D118" s="899"/>
      <c r="E118" s="899"/>
      <c r="F118" s="899"/>
      <c r="G118" s="899"/>
      <c r="H118" s="900">
        <f>SUM(H105:H117)</f>
        <v>342583</v>
      </c>
      <c r="I118" s="899"/>
      <c r="J118" s="899"/>
      <c r="K118" s="863"/>
      <c r="L118" s="1367"/>
      <c r="M118" s="1"/>
    </row>
    <row r="119" spans="1:13" ht="13">
      <c r="A119" s="1"/>
      <c r="B119" s="1366" t="s">
        <v>1130</v>
      </c>
      <c r="C119" s="867"/>
      <c r="D119" s="867"/>
      <c r="E119" s="867"/>
      <c r="F119" s="868"/>
      <c r="G119" s="866"/>
      <c r="H119" s="869">
        <f>H103+H118</f>
        <v>1169079.1000000001</v>
      </c>
      <c r="I119" s="867"/>
      <c r="J119" s="867"/>
      <c r="K119" s="863"/>
      <c r="L119" s="1367"/>
      <c r="M119" s="1"/>
    </row>
    <row r="122" spans="1:13" ht="15" customHeight="1">
      <c r="B122" s="1658" t="s">
        <v>926</v>
      </c>
      <c r="C122" s="1658"/>
      <c r="D122" s="859"/>
      <c r="E122" s="859"/>
      <c r="F122" s="859"/>
      <c r="G122" s="859"/>
      <c r="H122" s="859"/>
      <c r="I122" s="860"/>
      <c r="J122" s="861"/>
    </row>
    <row r="123" spans="1:13" ht="42">
      <c r="B123" s="917" t="s">
        <v>927</v>
      </c>
      <c r="C123" s="917" t="s">
        <v>928</v>
      </c>
      <c r="D123" s="917" t="s">
        <v>929</v>
      </c>
      <c r="E123" s="917" t="s">
        <v>930</v>
      </c>
      <c r="F123" s="917" t="s">
        <v>931</v>
      </c>
      <c r="G123" s="917" t="s">
        <v>932</v>
      </c>
      <c r="H123" s="917" t="s">
        <v>1131</v>
      </c>
      <c r="I123" s="917" t="s">
        <v>934</v>
      </c>
      <c r="J123" s="917" t="s">
        <v>1132</v>
      </c>
    </row>
    <row r="124" spans="1:13" ht="12.65" customHeight="1">
      <c r="B124" s="1732" t="s">
        <v>936</v>
      </c>
      <c r="C124" s="1732"/>
      <c r="D124" s="938"/>
      <c r="E124" s="938"/>
      <c r="F124" s="938"/>
      <c r="G124" s="938"/>
      <c r="H124" s="939"/>
      <c r="I124" s="938"/>
      <c r="J124" s="938"/>
    </row>
    <row r="125" spans="1:13">
      <c r="B125" s="1272" t="s">
        <v>937</v>
      </c>
      <c r="C125" s="1272" t="s">
        <v>938</v>
      </c>
      <c r="D125" s="1272" t="s">
        <v>939</v>
      </c>
      <c r="E125" s="1272" t="s">
        <v>940</v>
      </c>
      <c r="F125" s="1272" t="s">
        <v>941</v>
      </c>
      <c r="G125" s="1272" t="s">
        <v>480</v>
      </c>
      <c r="H125" s="1619">
        <v>3914</v>
      </c>
      <c r="I125" s="904" t="s">
        <v>1038</v>
      </c>
      <c r="J125" s="1272" t="s">
        <v>943</v>
      </c>
    </row>
    <row r="126" spans="1:13">
      <c r="B126" s="1268" t="s">
        <v>953</v>
      </c>
      <c r="C126" s="1268" t="s">
        <v>954</v>
      </c>
      <c r="D126" s="1268" t="s">
        <v>939</v>
      </c>
      <c r="E126" s="1268" t="s">
        <v>940</v>
      </c>
      <c r="F126" s="1268" t="s">
        <v>941</v>
      </c>
      <c r="G126" s="1268" t="s">
        <v>480</v>
      </c>
      <c r="H126" s="1619">
        <v>30066</v>
      </c>
      <c r="I126" s="865" t="s">
        <v>955</v>
      </c>
      <c r="J126" s="1268" t="s">
        <v>943</v>
      </c>
    </row>
    <row r="127" spans="1:13">
      <c r="B127" s="1268" t="s">
        <v>959</v>
      </c>
      <c r="C127" s="1268" t="s">
        <v>960</v>
      </c>
      <c r="D127" s="1268" t="s">
        <v>939</v>
      </c>
      <c r="E127" s="1268" t="s">
        <v>940</v>
      </c>
      <c r="F127" s="1268" t="s">
        <v>941</v>
      </c>
      <c r="G127" s="1268" t="s">
        <v>480</v>
      </c>
      <c r="H127" s="1619">
        <v>8207</v>
      </c>
      <c r="I127" s="865" t="s">
        <v>958</v>
      </c>
      <c r="J127" s="1268" t="s">
        <v>943</v>
      </c>
    </row>
    <row r="128" spans="1:13">
      <c r="B128" s="1268" t="s">
        <v>1133</v>
      </c>
      <c r="C128" s="1268" t="s">
        <v>1134</v>
      </c>
      <c r="D128" s="1268" t="s">
        <v>939</v>
      </c>
      <c r="E128" s="1268" t="s">
        <v>940</v>
      </c>
      <c r="F128" s="1268" t="s">
        <v>941</v>
      </c>
      <c r="G128" s="1268" t="s">
        <v>480</v>
      </c>
      <c r="H128" s="1619">
        <v>25000</v>
      </c>
      <c r="I128" s="865" t="s">
        <v>1135</v>
      </c>
      <c r="J128" s="1268" t="s">
        <v>943</v>
      </c>
    </row>
    <row r="129" spans="2:10">
      <c r="B129" s="1268" t="s">
        <v>1136</v>
      </c>
      <c r="C129" s="1268" t="s">
        <v>1137</v>
      </c>
      <c r="D129" s="1268" t="s">
        <v>939</v>
      </c>
      <c r="E129" s="1268" t="s">
        <v>940</v>
      </c>
      <c r="F129" s="1268" t="s">
        <v>941</v>
      </c>
      <c r="G129" s="1268" t="s">
        <v>480</v>
      </c>
      <c r="H129" s="1619">
        <v>1197</v>
      </c>
      <c r="I129" s="865" t="s">
        <v>958</v>
      </c>
      <c r="J129" s="1268" t="s">
        <v>943</v>
      </c>
    </row>
    <row r="130" spans="2:10">
      <c r="B130" s="1268" t="s">
        <v>962</v>
      </c>
      <c r="C130" s="1268" t="s">
        <v>963</v>
      </c>
      <c r="D130" s="1268" t="s">
        <v>939</v>
      </c>
      <c r="E130" s="1268" t="s">
        <v>940</v>
      </c>
      <c r="F130" s="1268" t="s">
        <v>941</v>
      </c>
      <c r="G130" s="1268" t="s">
        <v>480</v>
      </c>
      <c r="H130" s="1619">
        <v>12199</v>
      </c>
      <c r="I130" s="865" t="s">
        <v>1011</v>
      </c>
      <c r="J130" s="1268" t="s">
        <v>943</v>
      </c>
    </row>
    <row r="131" spans="2:10">
      <c r="B131" s="1268" t="s">
        <v>1138</v>
      </c>
      <c r="C131" s="1268" t="s">
        <v>1139</v>
      </c>
      <c r="D131" s="1268" t="s">
        <v>939</v>
      </c>
      <c r="E131" s="1268" t="s">
        <v>940</v>
      </c>
      <c r="F131" s="1268" t="s">
        <v>941</v>
      </c>
      <c r="G131" s="1268" t="s">
        <v>480</v>
      </c>
      <c r="H131" s="1619">
        <v>6601</v>
      </c>
      <c r="I131" s="865" t="s">
        <v>1135</v>
      </c>
      <c r="J131" s="1268" t="s">
        <v>943</v>
      </c>
    </row>
    <row r="132" spans="2:10">
      <c r="B132" s="1268" t="s">
        <v>964</v>
      </c>
      <c r="C132" s="1268" t="s">
        <v>965</v>
      </c>
      <c r="D132" s="1268" t="s">
        <v>939</v>
      </c>
      <c r="E132" s="1268" t="s">
        <v>940</v>
      </c>
      <c r="F132" s="1268" t="s">
        <v>941</v>
      </c>
      <c r="G132" s="1268" t="s">
        <v>480</v>
      </c>
      <c r="H132" s="1619">
        <v>5793</v>
      </c>
      <c r="I132" s="865" t="s">
        <v>942</v>
      </c>
      <c r="J132" s="1268" t="s">
        <v>943</v>
      </c>
    </row>
    <row r="133" spans="2:10">
      <c r="B133" s="1268" t="s">
        <v>1140</v>
      </c>
      <c r="C133" s="1268" t="s">
        <v>1141</v>
      </c>
      <c r="D133" s="1268" t="s">
        <v>939</v>
      </c>
      <c r="E133" s="1268" t="s">
        <v>940</v>
      </c>
      <c r="F133" s="1268" t="s">
        <v>941</v>
      </c>
      <c r="G133" s="1268" t="s">
        <v>480</v>
      </c>
      <c r="H133" s="1619">
        <v>124019</v>
      </c>
      <c r="I133" s="865" t="s">
        <v>966</v>
      </c>
      <c r="J133" s="1268" t="s">
        <v>943</v>
      </c>
    </row>
    <row r="134" spans="2:10">
      <c r="B134" s="1268" t="s">
        <v>969</v>
      </c>
      <c r="C134" s="1268" t="s">
        <v>970</v>
      </c>
      <c r="D134" s="1268" t="s">
        <v>939</v>
      </c>
      <c r="E134" s="1268" t="s">
        <v>940</v>
      </c>
      <c r="F134" s="1268" t="s">
        <v>941</v>
      </c>
      <c r="G134" s="1268" t="s">
        <v>480</v>
      </c>
      <c r="H134" s="1619">
        <v>1520</v>
      </c>
      <c r="I134" s="865" t="s">
        <v>958</v>
      </c>
      <c r="J134" s="1268" t="s">
        <v>943</v>
      </c>
    </row>
    <row r="135" spans="2:10" ht="23">
      <c r="B135" s="1268" t="s">
        <v>1142</v>
      </c>
      <c r="C135" s="1268" t="s">
        <v>1143</v>
      </c>
      <c r="D135" s="1268" t="s">
        <v>939</v>
      </c>
      <c r="E135" s="1268" t="s">
        <v>940</v>
      </c>
      <c r="F135" s="1268" t="s">
        <v>941</v>
      </c>
      <c r="G135" s="1268" t="s">
        <v>480</v>
      </c>
      <c r="H135" s="1619">
        <v>7816</v>
      </c>
      <c r="I135" s="865" t="s">
        <v>942</v>
      </c>
      <c r="J135" s="1268" t="s">
        <v>943</v>
      </c>
    </row>
    <row r="136" spans="2:10">
      <c r="B136" s="1268" t="s">
        <v>1144</v>
      </c>
      <c r="C136" s="1268" t="s">
        <v>1145</v>
      </c>
      <c r="D136" s="1268" t="s">
        <v>939</v>
      </c>
      <c r="E136" s="1268" t="s">
        <v>940</v>
      </c>
      <c r="F136" s="1268" t="s">
        <v>941</v>
      </c>
      <c r="G136" s="1268" t="s">
        <v>480</v>
      </c>
      <c r="H136" s="1619">
        <v>4884</v>
      </c>
      <c r="I136" s="865" t="s">
        <v>955</v>
      </c>
      <c r="J136" s="1268" t="s">
        <v>943</v>
      </c>
    </row>
    <row r="137" spans="2:10">
      <c r="B137" s="1268" t="s">
        <v>1146</v>
      </c>
      <c r="C137" s="1268" t="s">
        <v>1147</v>
      </c>
      <c r="D137" s="1268" t="s">
        <v>939</v>
      </c>
      <c r="E137" s="1268" t="s">
        <v>940</v>
      </c>
      <c r="F137" s="1268" t="s">
        <v>941</v>
      </c>
      <c r="G137" s="1268" t="s">
        <v>480</v>
      </c>
      <c r="H137" s="1619">
        <v>3457</v>
      </c>
      <c r="I137" s="865" t="s">
        <v>955</v>
      </c>
      <c r="J137" s="1268" t="s">
        <v>943</v>
      </c>
    </row>
    <row r="138" spans="2:10">
      <c r="B138" s="1268" t="s">
        <v>1148</v>
      </c>
      <c r="C138" s="1268" t="s">
        <v>1149</v>
      </c>
      <c r="D138" s="1268" t="s">
        <v>939</v>
      </c>
      <c r="E138" s="1268" t="s">
        <v>940</v>
      </c>
      <c r="F138" s="1268" t="s">
        <v>941</v>
      </c>
      <c r="G138" s="1268" t="s">
        <v>480</v>
      </c>
      <c r="H138" s="1619">
        <v>44129</v>
      </c>
      <c r="I138" s="865" t="s">
        <v>1011</v>
      </c>
      <c r="J138" s="1268" t="s">
        <v>943</v>
      </c>
    </row>
    <row r="139" spans="2:10">
      <c r="B139" s="1268" t="s">
        <v>976</v>
      </c>
      <c r="C139" s="1268" t="s">
        <v>977</v>
      </c>
      <c r="D139" s="1268" t="s">
        <v>939</v>
      </c>
      <c r="E139" s="1268" t="s">
        <v>940</v>
      </c>
      <c r="F139" s="1268" t="s">
        <v>941</v>
      </c>
      <c r="G139" s="1268" t="s">
        <v>480</v>
      </c>
      <c r="H139" s="1619">
        <v>32500</v>
      </c>
      <c r="I139" s="865" t="s">
        <v>975</v>
      </c>
      <c r="J139" s="1268" t="s">
        <v>943</v>
      </c>
    </row>
    <row r="140" spans="2:10">
      <c r="B140" s="1268" t="s">
        <v>983</v>
      </c>
      <c r="C140" s="1268" t="s">
        <v>984</v>
      </c>
      <c r="D140" s="1268" t="s">
        <v>939</v>
      </c>
      <c r="E140" s="1268" t="s">
        <v>940</v>
      </c>
      <c r="F140" s="1268" t="s">
        <v>941</v>
      </c>
      <c r="G140" s="1268" t="s">
        <v>480</v>
      </c>
      <c r="H140" s="1619">
        <v>10801</v>
      </c>
      <c r="I140" s="865" t="s">
        <v>958</v>
      </c>
      <c r="J140" s="1268" t="s">
        <v>943</v>
      </c>
    </row>
    <row r="141" spans="2:10">
      <c r="B141" s="1268" t="s">
        <v>1150</v>
      </c>
      <c r="C141" s="1268" t="s">
        <v>1151</v>
      </c>
      <c r="D141" s="1268" t="s">
        <v>939</v>
      </c>
      <c r="E141" s="1268" t="s">
        <v>940</v>
      </c>
      <c r="F141" s="1268" t="s">
        <v>941</v>
      </c>
      <c r="G141" s="1268" t="s">
        <v>480</v>
      </c>
      <c r="H141" s="1619">
        <v>21145</v>
      </c>
      <c r="I141" s="865" t="s">
        <v>1152</v>
      </c>
      <c r="J141" s="1268" t="s">
        <v>943</v>
      </c>
    </row>
    <row r="142" spans="2:10">
      <c r="B142" s="1268" t="s">
        <v>1153</v>
      </c>
      <c r="C142" s="1268" t="s">
        <v>1154</v>
      </c>
      <c r="D142" s="1268" t="s">
        <v>939</v>
      </c>
      <c r="E142" s="1268" t="s">
        <v>940</v>
      </c>
      <c r="F142" s="1268" t="s">
        <v>941</v>
      </c>
      <c r="G142" s="1268" t="s">
        <v>480</v>
      </c>
      <c r="H142" s="1619">
        <v>15926</v>
      </c>
      <c r="I142" s="865" t="s">
        <v>942</v>
      </c>
      <c r="J142" s="1268" t="s">
        <v>943</v>
      </c>
    </row>
    <row r="143" spans="2:10">
      <c r="B143" s="1268" t="s">
        <v>991</v>
      </c>
      <c r="C143" s="1268" t="s">
        <v>992</v>
      </c>
      <c r="D143" s="1268" t="s">
        <v>939</v>
      </c>
      <c r="E143" s="1268" t="s">
        <v>940</v>
      </c>
      <c r="F143" s="1268" t="s">
        <v>941</v>
      </c>
      <c r="G143" s="1268" t="s">
        <v>480</v>
      </c>
      <c r="H143" s="1619">
        <v>40272</v>
      </c>
      <c r="I143" s="865" t="s">
        <v>1011</v>
      </c>
      <c r="J143" s="1268" t="s">
        <v>943</v>
      </c>
    </row>
    <row r="144" spans="2:10">
      <c r="B144" s="1268" t="s">
        <v>1155</v>
      </c>
      <c r="C144" s="1268" t="s">
        <v>1156</v>
      </c>
      <c r="D144" s="1268" t="s">
        <v>939</v>
      </c>
      <c r="E144" s="1268" t="s">
        <v>940</v>
      </c>
      <c r="F144" s="1268" t="s">
        <v>941</v>
      </c>
      <c r="G144" s="1268" t="s">
        <v>480</v>
      </c>
      <c r="H144" s="1619">
        <v>16657</v>
      </c>
      <c r="I144" s="865" t="s">
        <v>942</v>
      </c>
      <c r="J144" s="1268" t="s">
        <v>943</v>
      </c>
    </row>
    <row r="145" spans="2:10">
      <c r="B145" s="1268" t="s">
        <v>995</v>
      </c>
      <c r="C145" s="1268" t="s">
        <v>996</v>
      </c>
      <c r="D145" s="1268" t="s">
        <v>939</v>
      </c>
      <c r="E145" s="1268" t="s">
        <v>940</v>
      </c>
      <c r="F145" s="1268" t="s">
        <v>941</v>
      </c>
      <c r="G145" s="1268" t="s">
        <v>480</v>
      </c>
      <c r="H145" s="1619">
        <v>13542</v>
      </c>
      <c r="I145" s="865" t="s">
        <v>955</v>
      </c>
      <c r="J145" s="1268" t="s">
        <v>943</v>
      </c>
    </row>
    <row r="146" spans="2:10">
      <c r="B146" s="1268" t="s">
        <v>1157</v>
      </c>
      <c r="C146" s="1268" t="s">
        <v>1158</v>
      </c>
      <c r="D146" s="1268" t="s">
        <v>939</v>
      </c>
      <c r="E146" s="1268" t="s">
        <v>940</v>
      </c>
      <c r="F146" s="1268" t="s">
        <v>941</v>
      </c>
      <c r="G146" s="1268" t="s">
        <v>480</v>
      </c>
      <c r="H146" s="1619">
        <v>28824</v>
      </c>
      <c r="I146" s="865" t="s">
        <v>946</v>
      </c>
      <c r="J146" s="1268" t="s">
        <v>943</v>
      </c>
    </row>
    <row r="147" spans="2:10">
      <c r="B147" s="1268" t="s">
        <v>1159</v>
      </c>
      <c r="C147" s="1268" t="s">
        <v>1160</v>
      </c>
      <c r="D147" s="1268" t="s">
        <v>939</v>
      </c>
      <c r="E147" s="1268" t="s">
        <v>940</v>
      </c>
      <c r="F147" s="1268" t="s">
        <v>941</v>
      </c>
      <c r="G147" s="1268" t="s">
        <v>480</v>
      </c>
      <c r="H147" s="1619">
        <v>1480</v>
      </c>
      <c r="I147" s="865" t="s">
        <v>942</v>
      </c>
      <c r="J147" s="1268" t="s">
        <v>943</v>
      </c>
    </row>
    <row r="148" spans="2:10" ht="23">
      <c r="B148" s="1268" t="s">
        <v>1001</v>
      </c>
      <c r="C148" s="1268" t="s">
        <v>1002</v>
      </c>
      <c r="D148" s="1268" t="s">
        <v>939</v>
      </c>
      <c r="E148" s="1268" t="s">
        <v>940</v>
      </c>
      <c r="F148" s="1268" t="s">
        <v>941</v>
      </c>
      <c r="G148" s="1268" t="s">
        <v>480</v>
      </c>
      <c r="H148" s="1619">
        <v>6998</v>
      </c>
      <c r="I148" s="865" t="s">
        <v>1080</v>
      </c>
      <c r="J148" s="1268" t="s">
        <v>943</v>
      </c>
    </row>
    <row r="149" spans="2:10">
      <c r="B149" s="1268" t="s">
        <v>1161</v>
      </c>
      <c r="C149" s="1268" t="s">
        <v>1162</v>
      </c>
      <c r="D149" s="1268" t="s">
        <v>939</v>
      </c>
      <c r="E149" s="1268" t="s">
        <v>940</v>
      </c>
      <c r="F149" s="1268" t="s">
        <v>941</v>
      </c>
      <c r="G149" s="1268" t="s">
        <v>480</v>
      </c>
      <c r="H149" s="1619">
        <v>40000</v>
      </c>
      <c r="I149" s="865" t="s">
        <v>952</v>
      </c>
      <c r="J149" s="1268" t="s">
        <v>943</v>
      </c>
    </row>
    <row r="150" spans="2:10">
      <c r="B150" s="901" t="s">
        <v>1163</v>
      </c>
      <c r="C150" s="901" t="s">
        <v>1164</v>
      </c>
      <c r="D150" s="901" t="s">
        <v>939</v>
      </c>
      <c r="E150" s="901" t="s">
        <v>940</v>
      </c>
      <c r="F150" s="901" t="s">
        <v>941</v>
      </c>
      <c r="G150" s="901" t="s">
        <v>480</v>
      </c>
      <c r="H150" s="1619">
        <v>10</v>
      </c>
      <c r="I150" s="904" t="s">
        <v>1038</v>
      </c>
      <c r="J150" s="901" t="s">
        <v>943</v>
      </c>
    </row>
    <row r="151" spans="2:10">
      <c r="B151" s="864" t="s">
        <v>1093</v>
      </c>
      <c r="C151" s="864" t="s">
        <v>1094</v>
      </c>
      <c r="D151" s="864" t="s">
        <v>939</v>
      </c>
      <c r="E151" s="864" t="s">
        <v>940</v>
      </c>
      <c r="F151" s="864" t="s">
        <v>941</v>
      </c>
      <c r="G151" s="864" t="s">
        <v>480</v>
      </c>
      <c r="H151" s="1619">
        <v>1122</v>
      </c>
      <c r="I151" s="865" t="s">
        <v>958</v>
      </c>
      <c r="J151" s="864" t="s">
        <v>943</v>
      </c>
    </row>
    <row r="152" spans="2:10">
      <c r="B152" s="864" t="s">
        <v>1026</v>
      </c>
      <c r="C152" s="864" t="s">
        <v>1027</v>
      </c>
      <c r="D152" s="864" t="s">
        <v>939</v>
      </c>
      <c r="E152" s="864" t="s">
        <v>940</v>
      </c>
      <c r="F152" s="864" t="s">
        <v>941</v>
      </c>
      <c r="G152" s="864" t="s">
        <v>480</v>
      </c>
      <c r="H152" s="1619">
        <v>15318</v>
      </c>
      <c r="I152" s="865" t="s">
        <v>949</v>
      </c>
      <c r="J152" s="864" t="s">
        <v>943</v>
      </c>
    </row>
    <row r="153" spans="2:10">
      <c r="B153" s="864" t="s">
        <v>1165</v>
      </c>
      <c r="C153" s="864" t="s">
        <v>1166</v>
      </c>
      <c r="D153" s="864" t="s">
        <v>939</v>
      </c>
      <c r="E153" s="864" t="s">
        <v>940</v>
      </c>
      <c r="F153" s="864" t="s">
        <v>941</v>
      </c>
      <c r="G153" s="864" t="s">
        <v>480</v>
      </c>
      <c r="H153" s="1619">
        <v>4169</v>
      </c>
      <c r="I153" s="865" t="s">
        <v>946</v>
      </c>
      <c r="J153" s="864" t="s">
        <v>943</v>
      </c>
    </row>
    <row r="154" spans="2:10">
      <c r="B154" s="864" t="s">
        <v>1036</v>
      </c>
      <c r="C154" s="864" t="s">
        <v>1037</v>
      </c>
      <c r="D154" s="864" t="s">
        <v>939</v>
      </c>
      <c r="E154" s="864" t="s">
        <v>940</v>
      </c>
      <c r="F154" s="864" t="s">
        <v>941</v>
      </c>
      <c r="G154" s="864" t="s">
        <v>480</v>
      </c>
      <c r="H154" s="1619">
        <v>28394</v>
      </c>
      <c r="I154" s="865" t="s">
        <v>942</v>
      </c>
      <c r="J154" s="864" t="s">
        <v>943</v>
      </c>
    </row>
    <row r="155" spans="2:10">
      <c r="B155" s="864" t="s">
        <v>1167</v>
      </c>
      <c r="C155" s="864" t="s">
        <v>1168</v>
      </c>
      <c r="D155" s="864" t="s">
        <v>939</v>
      </c>
      <c r="E155" s="864" t="s">
        <v>940</v>
      </c>
      <c r="F155" s="864" t="s">
        <v>941</v>
      </c>
      <c r="G155" s="864" t="s">
        <v>480</v>
      </c>
      <c r="H155" s="1619">
        <v>6876</v>
      </c>
      <c r="I155" s="865" t="s">
        <v>946</v>
      </c>
      <c r="J155" s="864" t="s">
        <v>943</v>
      </c>
    </row>
    <row r="156" spans="2:10" ht="23">
      <c r="B156" s="864" t="s">
        <v>1169</v>
      </c>
      <c r="C156" s="864" t="s">
        <v>1170</v>
      </c>
      <c r="D156" s="864" t="s">
        <v>939</v>
      </c>
      <c r="E156" s="864" t="s">
        <v>940</v>
      </c>
      <c r="F156" s="864" t="s">
        <v>941</v>
      </c>
      <c r="G156" s="864" t="s">
        <v>480</v>
      </c>
      <c r="H156" s="1619">
        <v>368</v>
      </c>
      <c r="I156" s="865" t="s">
        <v>942</v>
      </c>
      <c r="J156" s="864" t="s">
        <v>943</v>
      </c>
    </row>
    <row r="157" spans="2:10">
      <c r="B157" s="864" t="s">
        <v>1041</v>
      </c>
      <c r="C157" s="864" t="s">
        <v>1042</v>
      </c>
      <c r="D157" s="864" t="s">
        <v>939</v>
      </c>
      <c r="E157" s="864" t="s">
        <v>940</v>
      </c>
      <c r="F157" s="864" t="s">
        <v>941</v>
      </c>
      <c r="G157" s="864" t="s">
        <v>480</v>
      </c>
      <c r="H157" s="1619">
        <v>13851</v>
      </c>
      <c r="I157" s="865" t="s">
        <v>952</v>
      </c>
      <c r="J157" s="864" t="s">
        <v>943</v>
      </c>
    </row>
    <row r="158" spans="2:10">
      <c r="B158" s="864" t="s">
        <v>1171</v>
      </c>
      <c r="C158" s="864" t="s">
        <v>1172</v>
      </c>
      <c r="D158" s="864" t="s">
        <v>939</v>
      </c>
      <c r="E158" s="864" t="s">
        <v>940</v>
      </c>
      <c r="F158" s="864" t="s">
        <v>941</v>
      </c>
      <c r="G158" s="864" t="s">
        <v>480</v>
      </c>
      <c r="H158" s="1619">
        <v>19817</v>
      </c>
      <c r="I158" s="865" t="s">
        <v>942</v>
      </c>
      <c r="J158" s="864" t="s">
        <v>943</v>
      </c>
    </row>
    <row r="159" spans="2:10">
      <c r="B159" s="864" t="s">
        <v>1051</v>
      </c>
      <c r="C159" s="864" t="s">
        <v>1052</v>
      </c>
      <c r="D159" s="864" t="s">
        <v>939</v>
      </c>
      <c r="E159" s="864" t="s">
        <v>940</v>
      </c>
      <c r="F159" s="864" t="s">
        <v>941</v>
      </c>
      <c r="G159" s="864" t="s">
        <v>480</v>
      </c>
      <c r="H159" s="1619">
        <v>50788</v>
      </c>
      <c r="I159" s="865" t="s">
        <v>946</v>
      </c>
      <c r="J159" s="864" t="s">
        <v>943</v>
      </c>
    </row>
    <row r="160" spans="2:10">
      <c r="B160" s="864" t="s">
        <v>1055</v>
      </c>
      <c r="C160" s="864" t="s">
        <v>1056</v>
      </c>
      <c r="D160" s="864" t="s">
        <v>939</v>
      </c>
      <c r="E160" s="864" t="s">
        <v>940</v>
      </c>
      <c r="F160" s="864" t="s">
        <v>941</v>
      </c>
      <c r="G160" s="864" t="s">
        <v>480</v>
      </c>
      <c r="H160" s="1619">
        <v>15011</v>
      </c>
      <c r="I160" s="865" t="s">
        <v>982</v>
      </c>
      <c r="J160" s="864" t="s">
        <v>943</v>
      </c>
    </row>
    <row r="161" spans="2:10">
      <c r="B161" s="864" t="s">
        <v>1057</v>
      </c>
      <c r="C161" s="864" t="s">
        <v>1058</v>
      </c>
      <c r="D161" s="864" t="s">
        <v>939</v>
      </c>
      <c r="E161" s="864" t="s">
        <v>940</v>
      </c>
      <c r="F161" s="864" t="s">
        <v>941</v>
      </c>
      <c r="G161" s="864" t="s">
        <v>480</v>
      </c>
      <c r="H161" s="1619">
        <v>8077</v>
      </c>
      <c r="I161" s="865" t="s">
        <v>1173</v>
      </c>
      <c r="J161" s="864" t="s">
        <v>943</v>
      </c>
    </row>
    <row r="162" spans="2:10">
      <c r="B162" s="864" t="s">
        <v>1063</v>
      </c>
      <c r="C162" s="864" t="s">
        <v>1064</v>
      </c>
      <c r="D162" s="864" t="s">
        <v>939</v>
      </c>
      <c r="E162" s="864" t="s">
        <v>940</v>
      </c>
      <c r="F162" s="864" t="s">
        <v>941</v>
      </c>
      <c r="G162" s="864" t="s">
        <v>480</v>
      </c>
      <c r="H162" s="1619">
        <v>12340</v>
      </c>
      <c r="I162" s="865" t="s">
        <v>946</v>
      </c>
      <c r="J162" s="864" t="s">
        <v>943</v>
      </c>
    </row>
    <row r="163" spans="2:10">
      <c r="B163" s="864" t="s">
        <v>944</v>
      </c>
      <c r="C163" s="864" t="s">
        <v>945</v>
      </c>
      <c r="D163" s="864" t="s">
        <v>939</v>
      </c>
      <c r="E163" s="864" t="s">
        <v>940</v>
      </c>
      <c r="F163" s="864" t="s">
        <v>941</v>
      </c>
      <c r="G163" s="864" t="s">
        <v>480</v>
      </c>
      <c r="H163" s="1619">
        <v>11597</v>
      </c>
      <c r="I163" s="865" t="s">
        <v>946</v>
      </c>
      <c r="J163" s="864" t="s">
        <v>943</v>
      </c>
    </row>
    <row r="164" spans="2:10">
      <c r="B164" s="864" t="s">
        <v>947</v>
      </c>
      <c r="C164" s="864" t="s">
        <v>948</v>
      </c>
      <c r="D164" s="864" t="s">
        <v>939</v>
      </c>
      <c r="E164" s="864" t="s">
        <v>940</v>
      </c>
      <c r="F164" s="864" t="s">
        <v>941</v>
      </c>
      <c r="G164" s="864" t="s">
        <v>480</v>
      </c>
      <c r="H164" s="1619">
        <v>2933</v>
      </c>
      <c r="I164" s="865" t="s">
        <v>1011</v>
      </c>
      <c r="J164" s="864" t="s">
        <v>943</v>
      </c>
    </row>
    <row r="165" spans="2:10">
      <c r="B165" s="864" t="s">
        <v>1174</v>
      </c>
      <c r="C165" s="864" t="s">
        <v>1175</v>
      </c>
      <c r="D165" s="864" t="s">
        <v>939</v>
      </c>
      <c r="E165" s="864" t="s">
        <v>940</v>
      </c>
      <c r="F165" s="864" t="s">
        <v>941</v>
      </c>
      <c r="G165" s="864" t="s">
        <v>480</v>
      </c>
      <c r="H165" s="1619">
        <v>4459</v>
      </c>
      <c r="I165" s="865" t="s">
        <v>958</v>
      </c>
      <c r="J165" s="864" t="s">
        <v>943</v>
      </c>
    </row>
    <row r="166" spans="2:10">
      <c r="B166" s="864" t="s">
        <v>1176</v>
      </c>
      <c r="C166" s="864" t="s">
        <v>1177</v>
      </c>
      <c r="D166" s="864" t="s">
        <v>939</v>
      </c>
      <c r="E166" s="864" t="s">
        <v>940</v>
      </c>
      <c r="F166" s="864" t="s">
        <v>941</v>
      </c>
      <c r="G166" s="864" t="s">
        <v>480</v>
      </c>
      <c r="H166" s="1619">
        <v>8000</v>
      </c>
      <c r="I166" s="865" t="s">
        <v>952</v>
      </c>
      <c r="J166" s="864" t="s">
        <v>943</v>
      </c>
    </row>
    <row r="167" spans="2:10">
      <c r="B167" s="864" t="s">
        <v>1178</v>
      </c>
      <c r="C167" s="864" t="s">
        <v>1179</v>
      </c>
      <c r="D167" s="864" t="s">
        <v>939</v>
      </c>
      <c r="E167" s="864" t="s">
        <v>940</v>
      </c>
      <c r="F167" s="864" t="s">
        <v>941</v>
      </c>
      <c r="G167" s="864" t="s">
        <v>480</v>
      </c>
      <c r="H167" s="1619">
        <v>1442</v>
      </c>
      <c r="I167" s="865" t="s">
        <v>1011</v>
      </c>
      <c r="J167" s="864" t="s">
        <v>943</v>
      </c>
    </row>
    <row r="168" spans="2:10">
      <c r="B168" s="864" t="s">
        <v>1180</v>
      </c>
      <c r="C168" s="864" t="s">
        <v>1181</v>
      </c>
      <c r="D168" s="864" t="s">
        <v>939</v>
      </c>
      <c r="E168" s="864" t="s">
        <v>940</v>
      </c>
      <c r="F168" s="864" t="s">
        <v>941</v>
      </c>
      <c r="G168" s="864" t="s">
        <v>480</v>
      </c>
      <c r="H168" s="1619">
        <v>5800</v>
      </c>
      <c r="I168" s="865" t="s">
        <v>942</v>
      </c>
      <c r="J168" s="864" t="s">
        <v>943</v>
      </c>
    </row>
    <row r="169" spans="2:10">
      <c r="B169" s="864" t="s">
        <v>1003</v>
      </c>
      <c r="C169" s="864" t="s">
        <v>1004</v>
      </c>
      <c r="D169" s="864" t="s">
        <v>939</v>
      </c>
      <c r="E169" s="864" t="s">
        <v>940</v>
      </c>
      <c r="F169" s="864" t="s">
        <v>941</v>
      </c>
      <c r="G169" s="864" t="s">
        <v>480</v>
      </c>
      <c r="H169" s="1619">
        <v>17045</v>
      </c>
      <c r="I169" s="865" t="s">
        <v>942</v>
      </c>
      <c r="J169" s="864" t="s">
        <v>943</v>
      </c>
    </row>
    <row r="170" spans="2:10">
      <c r="B170" s="864" t="s">
        <v>1182</v>
      </c>
      <c r="C170" s="864" t="s">
        <v>1183</v>
      </c>
      <c r="D170" s="864" t="s">
        <v>939</v>
      </c>
      <c r="E170" s="864" t="s">
        <v>940</v>
      </c>
      <c r="F170" s="864" t="s">
        <v>941</v>
      </c>
      <c r="G170" s="864" t="s">
        <v>480</v>
      </c>
      <c r="H170" s="1619">
        <v>10390</v>
      </c>
      <c r="I170" s="865" t="s">
        <v>942</v>
      </c>
      <c r="J170" s="864" t="s">
        <v>943</v>
      </c>
    </row>
    <row r="171" spans="2:10">
      <c r="B171" s="864" t="s">
        <v>1067</v>
      </c>
      <c r="C171" s="864" t="s">
        <v>1068</v>
      </c>
      <c r="D171" s="864" t="s">
        <v>939</v>
      </c>
      <c r="E171" s="864" t="s">
        <v>940</v>
      </c>
      <c r="F171" s="864" t="s">
        <v>941</v>
      </c>
      <c r="G171" s="864" t="s">
        <v>480</v>
      </c>
      <c r="H171" s="1619">
        <v>2022</v>
      </c>
      <c r="I171" s="865" t="s">
        <v>958</v>
      </c>
      <c r="J171" s="864" t="s">
        <v>943</v>
      </c>
    </row>
    <row r="172" spans="2:10">
      <c r="B172" s="864" t="s">
        <v>1069</v>
      </c>
      <c r="C172" s="864" t="s">
        <v>1070</v>
      </c>
      <c r="D172" s="864" t="s">
        <v>939</v>
      </c>
      <c r="E172" s="864" t="s">
        <v>940</v>
      </c>
      <c r="F172" s="864" t="s">
        <v>941</v>
      </c>
      <c r="G172" s="864" t="s">
        <v>480</v>
      </c>
      <c r="H172" s="1619">
        <v>65</v>
      </c>
      <c r="I172" s="865" t="s">
        <v>1038</v>
      </c>
      <c r="J172" s="864" t="s">
        <v>943</v>
      </c>
    </row>
    <row r="173" spans="2:10">
      <c r="B173" s="1274" t="s">
        <v>1105</v>
      </c>
      <c r="C173" s="1274"/>
      <c r="D173" s="1274"/>
      <c r="E173" s="1274"/>
      <c r="F173" s="1274"/>
      <c r="G173" s="1274"/>
      <c r="H173" s="1620">
        <f>SUM(H125:H172)</f>
        <v>746841</v>
      </c>
      <c r="I173" s="1273"/>
      <c r="J173" s="1274"/>
    </row>
    <row r="174" spans="2:10">
      <c r="B174" s="1732" t="s">
        <v>1106</v>
      </c>
      <c r="C174" s="1733"/>
      <c r="D174" s="938"/>
      <c r="E174" s="938"/>
      <c r="F174" s="938"/>
      <c r="G174" s="938"/>
      <c r="H174" s="939"/>
      <c r="I174" s="940"/>
      <c r="J174" s="938"/>
    </row>
    <row r="175" spans="2:10">
      <c r="B175" s="901" t="s">
        <v>1117</v>
      </c>
      <c r="C175" s="902" t="s">
        <v>1118</v>
      </c>
      <c r="D175" s="902" t="s">
        <v>939</v>
      </c>
      <c r="E175" s="902" t="s">
        <v>1109</v>
      </c>
      <c r="F175" s="902" t="s">
        <v>1110</v>
      </c>
      <c r="G175" s="902" t="s">
        <v>480</v>
      </c>
      <c r="H175" s="1619">
        <v>102608</v>
      </c>
      <c r="I175" s="903" t="s">
        <v>1184</v>
      </c>
      <c r="J175" s="901" t="s">
        <v>943</v>
      </c>
    </row>
    <row r="176" spans="2:10">
      <c r="B176" s="864" t="s">
        <v>1125</v>
      </c>
      <c r="C176" s="888" t="s">
        <v>1126</v>
      </c>
      <c r="D176" s="888" t="s">
        <v>939</v>
      </c>
      <c r="E176" s="888" t="s">
        <v>1109</v>
      </c>
      <c r="F176" s="888" t="s">
        <v>1110</v>
      </c>
      <c r="G176" s="888" t="s">
        <v>480</v>
      </c>
      <c r="H176" s="1619">
        <v>74695</v>
      </c>
      <c r="I176" s="889" t="s">
        <v>1184</v>
      </c>
      <c r="J176" s="864" t="s">
        <v>943</v>
      </c>
    </row>
    <row r="177" spans="2:10">
      <c r="B177" s="864" t="s">
        <v>1185</v>
      </c>
      <c r="C177" s="888" t="s">
        <v>1186</v>
      </c>
      <c r="D177" s="888" t="s">
        <v>939</v>
      </c>
      <c r="E177" s="888" t="s">
        <v>1109</v>
      </c>
      <c r="F177" s="888" t="s">
        <v>1110</v>
      </c>
      <c r="G177" s="888" t="s">
        <v>480</v>
      </c>
      <c r="H177" s="1619">
        <v>49339</v>
      </c>
      <c r="I177" s="889" t="s">
        <v>958</v>
      </c>
      <c r="J177" s="864" t="s">
        <v>943</v>
      </c>
    </row>
    <row r="178" spans="2:10">
      <c r="B178" s="864" t="s">
        <v>1121</v>
      </c>
      <c r="C178" s="888" t="s">
        <v>1122</v>
      </c>
      <c r="D178" s="888" t="s">
        <v>939</v>
      </c>
      <c r="E178" s="888" t="s">
        <v>1109</v>
      </c>
      <c r="F178" s="888" t="s">
        <v>1110</v>
      </c>
      <c r="G178" s="888" t="s">
        <v>480</v>
      </c>
      <c r="H178" s="1619">
        <v>15185</v>
      </c>
      <c r="I178" s="889" t="s">
        <v>1187</v>
      </c>
      <c r="J178" s="864" t="s">
        <v>943</v>
      </c>
    </row>
    <row r="179" spans="2:10">
      <c r="B179" s="864" t="s">
        <v>1188</v>
      </c>
      <c r="C179" s="888" t="s">
        <v>1189</v>
      </c>
      <c r="D179" s="888" t="s">
        <v>939</v>
      </c>
      <c r="E179" s="888" t="s">
        <v>1109</v>
      </c>
      <c r="F179" s="888" t="s">
        <v>1110</v>
      </c>
      <c r="G179" s="888" t="s">
        <v>480</v>
      </c>
      <c r="H179" s="1619">
        <v>5151</v>
      </c>
      <c r="I179" s="889" t="s">
        <v>942</v>
      </c>
      <c r="J179" s="864" t="s">
        <v>943</v>
      </c>
    </row>
    <row r="180" spans="2:10">
      <c r="B180" s="864" t="s">
        <v>1190</v>
      </c>
      <c r="C180" s="888" t="s">
        <v>1191</v>
      </c>
      <c r="D180" s="888" t="s">
        <v>939</v>
      </c>
      <c r="E180" s="888" t="s">
        <v>1109</v>
      </c>
      <c r="F180" s="888" t="s">
        <v>1110</v>
      </c>
      <c r="G180" s="888" t="s">
        <v>480</v>
      </c>
      <c r="H180" s="1619">
        <v>12699</v>
      </c>
      <c r="I180" s="889" t="s">
        <v>1038</v>
      </c>
      <c r="J180" s="864" t="s">
        <v>943</v>
      </c>
    </row>
    <row r="181" spans="2:10">
      <c r="B181" s="899" t="s">
        <v>1129</v>
      </c>
      <c r="C181" s="899"/>
      <c r="D181" s="899"/>
      <c r="E181" s="899"/>
      <c r="F181" s="899"/>
      <c r="G181" s="899"/>
      <c r="H181" s="1621">
        <f>SUM(H175:H180)</f>
        <v>259677</v>
      </c>
      <c r="I181" s="899"/>
      <c r="J181" s="899"/>
    </row>
    <row r="182" spans="2:10" ht="13" thickBot="1">
      <c r="B182" s="1366" t="s">
        <v>1192</v>
      </c>
      <c r="C182" s="867"/>
      <c r="D182" s="867"/>
      <c r="E182" s="867"/>
      <c r="F182" s="868"/>
      <c r="G182" s="866"/>
      <c r="H182" s="869">
        <f>H173+H181</f>
        <v>1006518</v>
      </c>
      <c r="I182" s="867"/>
      <c r="J182" s="867"/>
    </row>
    <row r="404" ht="20.149999999999999" customHeight="1"/>
  </sheetData>
  <sheetProtection algorithmName="SHA-512" hashValue="ghyqqjELb/AZBxCzrsNkL7QHihVp0q0FF3f6H+JDIZRGuoqpDwGTay7EvUj1yff8m2KX34Z5yF6PeSOsdeJeyA==" saltValue="YWViLC4J5wgfA27JnyUwEA==" spinCount="100000" sheet="1" objects="1" scenarios="1"/>
  <mergeCells count="7">
    <mergeCell ref="B1:B3"/>
    <mergeCell ref="B124:C124"/>
    <mergeCell ref="B174:C174"/>
    <mergeCell ref="B6:C6"/>
    <mergeCell ref="B8:C8"/>
    <mergeCell ref="B104:C104"/>
    <mergeCell ref="B122:C122"/>
  </mergeCells>
  <pageMargins left="0.7" right="0.7" top="0.75" bottom="0.75" header="0.3" footer="0.3"/>
  <pageSetup paperSize="9" orientation="portrait" horizontalDpi="360" verticalDpi="36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rgb="FF7C716B"/>
  </sheetPr>
  <dimension ref="A1:D328"/>
  <sheetViews>
    <sheetView showGridLines="0" showRuler="0" zoomScaleNormal="100" workbookViewId="0"/>
  </sheetViews>
  <sheetFormatPr defaultColWidth="13.54296875" defaultRowHeight="12.5"/>
  <cols>
    <col min="1" max="1" width="7.453125" customWidth="1"/>
    <col min="2" max="2" width="105.453125" customWidth="1"/>
    <col min="3" max="3" width="30.453125" customWidth="1"/>
  </cols>
  <sheetData>
    <row r="1" spans="1:4" ht="13.4" customHeight="1">
      <c r="A1" s="1"/>
      <c r="B1" s="1647" t="e" vm="1">
        <v>#VALUE!</v>
      </c>
      <c r="C1" s="1"/>
      <c r="D1" s="1"/>
    </row>
    <row r="2" spans="1:4">
      <c r="A2" s="1"/>
      <c r="B2" s="1647"/>
      <c r="C2" s="468"/>
      <c r="D2" s="1"/>
    </row>
    <row r="3" spans="1:4">
      <c r="A3" s="1"/>
      <c r="B3" s="1647"/>
      <c r="C3" s="1"/>
      <c r="D3" s="1"/>
    </row>
    <row r="4" spans="1:4" ht="15" customHeight="1">
      <c r="A4" s="1"/>
      <c r="B4" s="893" t="s">
        <v>2</v>
      </c>
      <c r="C4" s="1"/>
      <c r="D4" s="1"/>
    </row>
    <row r="5" spans="1:4" ht="15" customHeight="1">
      <c r="A5" s="1"/>
      <c r="B5" s="893"/>
      <c r="C5" s="1"/>
      <c r="D5" s="1"/>
    </row>
    <row r="6" spans="1:4" ht="15" customHeight="1">
      <c r="A6" s="1"/>
      <c r="B6" s="915"/>
      <c r="C6" s="1"/>
    </row>
    <row r="7" spans="1:4" ht="20.149999999999999" customHeight="1">
      <c r="A7" s="1"/>
      <c r="B7" s="983" t="s">
        <v>119</v>
      </c>
      <c r="C7" s="984" t="s">
        <v>120</v>
      </c>
    </row>
    <row r="8" spans="1:4" ht="20.149999999999999" customHeight="1">
      <c r="A8" s="1"/>
      <c r="B8" s="7" t="s">
        <v>191</v>
      </c>
      <c r="C8" s="298" t="s">
        <v>192</v>
      </c>
    </row>
    <row r="9" spans="1:4" ht="20.149999999999999" customHeight="1">
      <c r="A9" s="1"/>
      <c r="B9" s="8" t="s">
        <v>193</v>
      </c>
      <c r="C9" s="298" t="s">
        <v>192</v>
      </c>
    </row>
    <row r="10" spans="1:4" ht="20.149999999999999" customHeight="1">
      <c r="A10" s="1"/>
      <c r="B10" s="8" t="s">
        <v>194</v>
      </c>
      <c r="C10" s="298" t="s">
        <v>192</v>
      </c>
    </row>
    <row r="11" spans="1:4" ht="20.149999999999999" customHeight="1">
      <c r="A11" s="1"/>
      <c r="B11" s="8" t="s">
        <v>195</v>
      </c>
      <c r="C11" s="298" t="s">
        <v>192</v>
      </c>
    </row>
    <row r="12" spans="1:4" ht="20.149999999999999" customHeight="1">
      <c r="A12" s="1"/>
      <c r="B12" s="8" t="s">
        <v>196</v>
      </c>
      <c r="C12" s="298" t="s">
        <v>192</v>
      </c>
    </row>
    <row r="13" spans="1:4" ht="20.149999999999999" customHeight="1">
      <c r="A13" s="1"/>
      <c r="B13" s="8" t="s">
        <v>197</v>
      </c>
      <c r="C13" s="298" t="s">
        <v>192</v>
      </c>
    </row>
    <row r="14" spans="1:4" ht="20.149999999999999" customHeight="1">
      <c r="A14" s="1"/>
      <c r="B14" s="8" t="s">
        <v>198</v>
      </c>
      <c r="C14" s="298" t="s">
        <v>192</v>
      </c>
    </row>
    <row r="15" spans="1:4" ht="20.149999999999999" customHeight="1">
      <c r="A15" s="1"/>
      <c r="B15" s="8" t="s">
        <v>199</v>
      </c>
      <c r="C15" s="298" t="s">
        <v>192</v>
      </c>
    </row>
    <row r="16" spans="1:4" ht="20.149999999999999" customHeight="1">
      <c r="A16" s="1"/>
      <c r="B16" s="8" t="s">
        <v>200</v>
      </c>
      <c r="C16" s="298" t="s">
        <v>192</v>
      </c>
    </row>
    <row r="17" spans="1:3" ht="20.149999999999999" customHeight="1">
      <c r="A17" s="1"/>
      <c r="B17" s="8" t="s">
        <v>201</v>
      </c>
      <c r="C17" s="298" t="s">
        <v>192</v>
      </c>
    </row>
    <row r="18" spans="1:3" ht="20.149999999999999" customHeight="1">
      <c r="A18" s="1"/>
      <c r="B18" s="8" t="s">
        <v>202</v>
      </c>
      <c r="C18" s="298" t="s">
        <v>192</v>
      </c>
    </row>
    <row r="19" spans="1:3" ht="20.149999999999999" customHeight="1">
      <c r="A19" s="1"/>
      <c r="B19" s="8" t="s">
        <v>203</v>
      </c>
      <c r="C19" s="298" t="s">
        <v>192</v>
      </c>
    </row>
    <row r="20" spans="1:3" ht="20.149999999999999" customHeight="1">
      <c r="A20" s="1"/>
      <c r="B20" s="8" t="s">
        <v>204</v>
      </c>
      <c r="C20" s="298" t="s">
        <v>192</v>
      </c>
    </row>
    <row r="21" spans="1:3" ht="20.149999999999999" customHeight="1">
      <c r="A21" s="1"/>
      <c r="B21" s="8" t="s">
        <v>205</v>
      </c>
      <c r="C21" s="298" t="s">
        <v>192</v>
      </c>
    </row>
    <row r="22" spans="1:3" ht="20.149999999999999" customHeight="1">
      <c r="A22" s="1"/>
      <c r="B22" s="8" t="s">
        <v>206</v>
      </c>
      <c r="C22" s="299" t="s">
        <v>207</v>
      </c>
    </row>
    <row r="23" spans="1:3" ht="20.149999999999999" customHeight="1">
      <c r="A23" s="1"/>
      <c r="B23" s="8" t="s">
        <v>1193</v>
      </c>
      <c r="C23" s="299" t="s">
        <v>209</v>
      </c>
    </row>
    <row r="24" spans="1:3" ht="20.149999999999999" customHeight="1">
      <c r="A24" s="1"/>
      <c r="B24" s="8" t="s">
        <v>1194</v>
      </c>
      <c r="C24" s="299" t="s">
        <v>211</v>
      </c>
    </row>
    <row r="25" spans="1:3" ht="20.149999999999999" customHeight="1">
      <c r="A25" s="1"/>
      <c r="B25" s="8" t="s">
        <v>212</v>
      </c>
      <c r="C25" s="299" t="s">
        <v>213</v>
      </c>
    </row>
    <row r="26" spans="1:3" ht="20.149999999999999" customHeight="1">
      <c r="A26" s="1"/>
      <c r="B26" s="8" t="s">
        <v>214</v>
      </c>
      <c r="C26" s="299" t="s">
        <v>213</v>
      </c>
    </row>
    <row r="27" spans="1:3" ht="20.149999999999999" customHeight="1">
      <c r="A27" s="1"/>
      <c r="B27" s="8" t="s">
        <v>215</v>
      </c>
      <c r="C27" s="299" t="s">
        <v>213</v>
      </c>
    </row>
    <row r="28" spans="1:3" ht="20.149999999999999" customHeight="1">
      <c r="A28" s="1"/>
      <c r="B28" s="8" t="s">
        <v>216</v>
      </c>
      <c r="C28" s="299" t="s">
        <v>213</v>
      </c>
    </row>
    <row r="29" spans="1:3" ht="20.149999999999999" customHeight="1">
      <c r="A29" s="1"/>
      <c r="B29" s="8" t="s">
        <v>217</v>
      </c>
      <c r="C29" s="299" t="s">
        <v>213</v>
      </c>
    </row>
    <row r="30" spans="1:3" ht="20.149999999999999" customHeight="1">
      <c r="A30" s="1"/>
      <c r="B30" s="8" t="s">
        <v>218</v>
      </c>
      <c r="C30" s="299" t="s">
        <v>213</v>
      </c>
    </row>
    <row r="31" spans="1:3" ht="20.149999999999999" customHeight="1">
      <c r="A31" s="1"/>
      <c r="B31" s="8" t="s">
        <v>219</v>
      </c>
      <c r="C31" s="299" t="s">
        <v>213</v>
      </c>
    </row>
    <row r="32" spans="1:3" ht="20.149999999999999" customHeight="1">
      <c r="A32" s="1"/>
      <c r="B32" s="8" t="s">
        <v>1195</v>
      </c>
      <c r="C32" s="299" t="s">
        <v>221</v>
      </c>
    </row>
    <row r="33" spans="1:3" ht="20.149999999999999" customHeight="1">
      <c r="A33" s="1"/>
      <c r="B33" s="8" t="s">
        <v>1196</v>
      </c>
      <c r="C33" s="299" t="s">
        <v>221</v>
      </c>
    </row>
    <row r="34" spans="1:3" ht="20.149999999999999" customHeight="1">
      <c r="A34" s="1"/>
      <c r="B34" s="8" t="s">
        <v>215</v>
      </c>
      <c r="C34" s="299" t="s">
        <v>221</v>
      </c>
    </row>
    <row r="35" spans="1:3" ht="20.149999999999999" customHeight="1">
      <c r="A35" s="1"/>
      <c r="B35" s="8" t="s">
        <v>222</v>
      </c>
      <c r="C35" s="299" t="s">
        <v>221</v>
      </c>
    </row>
    <row r="36" spans="1:3" ht="20.149999999999999" customHeight="1">
      <c r="A36" s="1"/>
      <c r="B36" s="8" t="s">
        <v>223</v>
      </c>
      <c r="C36" s="299" t="s">
        <v>224</v>
      </c>
    </row>
    <row r="37" spans="1:3" ht="20.149999999999999" customHeight="1">
      <c r="A37" s="1"/>
      <c r="B37" s="8" t="s">
        <v>225</v>
      </c>
      <c r="C37" s="299" t="s">
        <v>224</v>
      </c>
    </row>
    <row r="38" spans="1:3" ht="20.149999999999999" customHeight="1">
      <c r="A38" s="1"/>
      <c r="B38" s="8" t="s">
        <v>226</v>
      </c>
      <c r="C38" s="299" t="s">
        <v>224</v>
      </c>
    </row>
    <row r="39" spans="1:3" ht="20.149999999999999" customHeight="1">
      <c r="A39" s="1"/>
      <c r="B39" s="535" t="s">
        <v>227</v>
      </c>
      <c r="C39" s="536" t="s">
        <v>228</v>
      </c>
    </row>
    <row r="40" spans="1:3" ht="15" customHeight="1">
      <c r="A40" s="1"/>
      <c r="B40" s="58"/>
      <c r="C40" s="58"/>
    </row>
    <row r="41" spans="1:3" ht="15" customHeight="1">
      <c r="A41" s="1"/>
      <c r="B41" s="1"/>
      <c r="C41" s="1"/>
    </row>
    <row r="42" spans="1:3" ht="15" customHeight="1"/>
    <row r="43" spans="1:3" ht="15" customHeight="1"/>
    <row r="44" spans="1:3" ht="15" customHeight="1"/>
    <row r="45" spans="1:3" ht="15" customHeight="1"/>
    <row r="46" spans="1:3" ht="15" customHeight="1"/>
    <row r="47" spans="1:3" ht="15" customHeight="1"/>
    <row r="48" spans="1:3" ht="15" customHeight="1"/>
    <row r="49" ht="15" customHeight="1"/>
    <row r="50" ht="15" customHeight="1"/>
    <row r="328" ht="20.149999999999999" customHeight="1"/>
  </sheetData>
  <sheetProtection algorithmName="SHA-512" hashValue="ouPkVg0KP9+iz5yd7TZe3N2/d17EhWtQddR2nRvT4FQmDXe0N9uaVYb8HseSP8rPw76FijNEiG+MgoGnunSuNQ==" saltValue="ORN5QzQebuGtLfFa9nrEJw==" spinCount="100000" sheet="1" objects="1" scenarios="1"/>
  <mergeCells count="1">
    <mergeCell ref="B1:B3"/>
  </mergeCells>
  <hyperlinks>
    <hyperlink ref="C8" location="'Environment Performance'!A1" display="Environment performance" xr:uid="{EC8601F9-B143-40CC-A370-C5EF84E586AA}"/>
    <hyperlink ref="C9:C21" location="'Environment Performance'!A1" display="Environment performance" xr:uid="{6FD60210-53A6-4448-B9AE-9269911C5AFB}"/>
    <hyperlink ref="C22" location="'Biodiversity Performance'!A1" display="Biodiversity performance" xr:uid="{5A2140A0-091D-43EE-9F9C-D00A1FD11138}"/>
    <hyperlink ref="C23" location="'Biodiversity Areas by Asset'!A1" display="Biodiversity areas by asset" xr:uid="{03A9E010-C81A-4778-99EB-69D7844C2689}"/>
    <hyperlink ref="C24" location="'Biodiversity Areas by Asset'!A1" display="Biodiversity areas by asset" xr:uid="{B7BDEACC-4C19-4F0A-AFC3-8BEE8288AE6D}"/>
    <hyperlink ref="C25" location="'Water Performance'!A1" display="Water performance" xr:uid="{E8A73D7E-DBCB-45FC-847D-DDC2A4E8BF31}"/>
    <hyperlink ref="C26:C31" location="'Water Performance'!A1" display="Water performance" xr:uid="{36571272-7FAF-4E36-909A-A4E191E47C74}"/>
    <hyperlink ref="C32" location="'Water performance breakdown'!A1" display="Water performance breakdown" xr:uid="{7404AEF9-3C61-4264-9BF4-56EE18DEEE8A}"/>
    <hyperlink ref="C36" location="'Water metric reports'!A1" display="Water metric reports" xr:uid="{347A4CBF-DA1B-4D74-9826-D611DB6248D9}"/>
    <hyperlink ref="C39" location="'Water profile by asset'!A1" display="Water profile by asset" xr:uid="{C99EC515-3A0A-4C76-ADB4-F302A686AAA4}"/>
    <hyperlink ref="C33" location="'Water performance breakdown'!A1" display="Water performance breakdown" xr:uid="{6913C08B-21CE-4758-8897-E92267C56CFF}"/>
    <hyperlink ref="C34" location="'Water performance breakdown'!A1" display="Water performance breakdown" xr:uid="{22AD7768-1DBF-4BB5-9684-6CA3B5E1D446}"/>
    <hyperlink ref="C35" location="'Water performance breakdown'!A1" display="Water performance breakdown" xr:uid="{A9581158-CFE2-47A9-8AAB-F3181B00C104}"/>
    <hyperlink ref="C37" location="'Water metric reports'!A1" display="Water metric reports" xr:uid="{ADC7DF74-EACD-4BF0-AE88-7DB86A03735B}"/>
    <hyperlink ref="C38" location="'Water metric reports'!A1" display="Water metric reports" xr:uid="{9A84466B-9A66-4CA3-BD2C-B427B697FBCB}"/>
  </hyperlinks>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M328"/>
  <sheetViews>
    <sheetView showGridLines="0" showRuler="0" topLeftCell="A128" zoomScaleNormal="100" workbookViewId="0">
      <selection activeCell="L7" sqref="L7"/>
    </sheetView>
  </sheetViews>
  <sheetFormatPr defaultColWidth="13.54296875" defaultRowHeight="12.5"/>
  <cols>
    <col min="1" max="1" width="7.453125" customWidth="1"/>
    <col min="2" max="2" width="83.453125" customWidth="1"/>
    <col min="3" max="3" width="17" customWidth="1"/>
    <col min="4" max="4" width="20" customWidth="1"/>
    <col min="5" max="8" width="17" customWidth="1"/>
  </cols>
  <sheetData>
    <row r="1" spans="1:9" ht="13.4" customHeight="1">
      <c r="A1" s="1"/>
      <c r="B1" s="1647" t="e" vm="1">
        <v>#VALUE!</v>
      </c>
      <c r="C1" s="1"/>
      <c r="D1" s="1"/>
    </row>
    <row r="2" spans="1:9">
      <c r="A2" s="1"/>
      <c r="B2" s="1647"/>
      <c r="C2" s="468"/>
      <c r="D2" s="1"/>
    </row>
    <row r="3" spans="1:9">
      <c r="A3" s="1"/>
      <c r="B3" s="1647"/>
      <c r="C3" s="1"/>
      <c r="D3" s="1"/>
    </row>
    <row r="4" spans="1:9" ht="15" customHeight="1">
      <c r="A4" s="1"/>
      <c r="B4" s="893" t="s">
        <v>2</v>
      </c>
      <c r="C4" s="1"/>
      <c r="D4" s="1"/>
    </row>
    <row r="5" spans="1:9" ht="15" customHeight="1">
      <c r="A5" s="1"/>
      <c r="B5" s="893"/>
      <c r="C5" s="1"/>
      <c r="D5" s="1"/>
    </row>
    <row r="6" spans="1:9" ht="19.399999999999999" customHeight="1">
      <c r="A6" s="1"/>
      <c r="B6" s="915" t="s">
        <v>615</v>
      </c>
      <c r="C6" s="19"/>
      <c r="D6" s="19"/>
      <c r="E6" s="19"/>
      <c r="F6" s="19"/>
      <c r="G6" s="19"/>
      <c r="H6" s="176"/>
    </row>
    <row r="7" spans="1:9" ht="160.4" customHeight="1">
      <c r="A7" s="1"/>
      <c r="B7" s="1657" t="s">
        <v>1197</v>
      </c>
      <c r="C7" s="1682"/>
      <c r="D7" s="1682"/>
      <c r="E7" s="1682"/>
      <c r="F7" s="1682"/>
      <c r="G7" s="1682"/>
      <c r="H7" s="1682"/>
    </row>
    <row r="8" spans="1:9" ht="15" customHeight="1">
      <c r="A8" s="23"/>
      <c r="B8" s="934" t="s">
        <v>1198</v>
      </c>
      <c r="C8" s="933"/>
      <c r="D8" s="927">
        <v>2025</v>
      </c>
      <c r="E8" s="930">
        <v>2024</v>
      </c>
      <c r="F8" s="935">
        <v>2023</v>
      </c>
      <c r="G8" s="935">
        <v>2022</v>
      </c>
      <c r="H8" s="935">
        <v>2021</v>
      </c>
      <c r="I8" s="540"/>
    </row>
    <row r="9" spans="1:9" ht="15.75" customHeight="1">
      <c r="A9" s="23"/>
      <c r="B9" s="74" t="s">
        <v>1199</v>
      </c>
      <c r="C9" s="75"/>
      <c r="D9" s="413">
        <v>73</v>
      </c>
      <c r="E9" s="1328">
        <v>72.2</v>
      </c>
      <c r="F9" s="1317">
        <v>71.2</v>
      </c>
      <c r="G9" s="24">
        <v>65</v>
      </c>
      <c r="H9" s="24">
        <v>69.5</v>
      </c>
      <c r="I9" s="370"/>
    </row>
    <row r="10" spans="1:9" ht="15.75" customHeight="1">
      <c r="A10" s="23"/>
      <c r="B10" s="106" t="s">
        <v>1200</v>
      </c>
      <c r="C10" s="98"/>
      <c r="D10" s="414">
        <v>1</v>
      </c>
      <c r="E10" s="692">
        <v>1.1000000000000001</v>
      </c>
      <c r="F10" s="35">
        <v>1.2</v>
      </c>
      <c r="G10" s="35">
        <v>1</v>
      </c>
      <c r="H10" s="35">
        <v>0.6</v>
      </c>
      <c r="I10" s="370"/>
    </row>
    <row r="11" spans="1:9" ht="15.75" customHeight="1">
      <c r="A11" s="23"/>
      <c r="B11" s="86" t="s">
        <v>1201</v>
      </c>
      <c r="C11" s="179"/>
      <c r="D11" s="415">
        <v>1.3</v>
      </c>
      <c r="E11" s="693">
        <v>0.4</v>
      </c>
      <c r="F11" s="1318">
        <v>0.4</v>
      </c>
      <c r="G11" s="1318">
        <v>0.1</v>
      </c>
      <c r="H11" s="1318">
        <v>0.1</v>
      </c>
      <c r="I11" s="370"/>
    </row>
    <row r="12" spans="1:9" ht="15.75" customHeight="1" thickBot="1">
      <c r="A12" s="23"/>
      <c r="B12" s="180" t="s">
        <v>1202</v>
      </c>
      <c r="C12" s="181"/>
      <c r="D12" s="416">
        <v>75.2</v>
      </c>
      <c r="E12" s="1329">
        <v>73.7</v>
      </c>
      <c r="F12" s="1319">
        <v>72.8</v>
      </c>
      <c r="G12" s="1320">
        <v>66.2</v>
      </c>
      <c r="H12" s="1320">
        <v>70.2</v>
      </c>
      <c r="I12" s="371"/>
    </row>
    <row r="13" spans="1:9" ht="15" customHeight="1">
      <c r="A13" s="1"/>
      <c r="B13" s="1684" t="s">
        <v>1203</v>
      </c>
      <c r="C13" s="1684"/>
      <c r="D13" s="1684"/>
      <c r="E13" s="1684"/>
      <c r="F13" s="1684"/>
      <c r="G13" s="1684"/>
      <c r="H13" s="1684"/>
    </row>
    <row r="14" spans="1:9" ht="15" customHeight="1">
      <c r="A14" s="1"/>
      <c r="B14" s="33"/>
      <c r="C14" s="33"/>
      <c r="D14" s="33"/>
      <c r="E14" s="42"/>
      <c r="F14" s="34"/>
      <c r="G14" s="34"/>
      <c r="H14" s="34"/>
    </row>
    <row r="15" spans="1:9" ht="15" customHeight="1">
      <c r="A15" s="1"/>
      <c r="B15" s="934" t="s">
        <v>1204</v>
      </c>
      <c r="C15" s="933"/>
      <c r="D15" s="927">
        <v>2025</v>
      </c>
      <c r="E15" s="930">
        <v>2024</v>
      </c>
      <c r="F15" s="928">
        <v>2023</v>
      </c>
      <c r="G15" s="928">
        <v>2022</v>
      </c>
      <c r="H15" s="928">
        <v>2021</v>
      </c>
      <c r="I15" s="540"/>
    </row>
    <row r="16" spans="1:9" ht="15.75" customHeight="1">
      <c r="A16" s="1"/>
      <c r="B16" s="74" t="s">
        <v>1205</v>
      </c>
      <c r="C16" s="79"/>
      <c r="D16" s="417">
        <v>8.8000000000000007</v>
      </c>
      <c r="E16" s="1313">
        <v>9.1999999999999993</v>
      </c>
      <c r="F16" s="1317">
        <v>7.7</v>
      </c>
      <c r="G16" s="119">
        <v>8.6999999999999993</v>
      </c>
      <c r="H16" s="119">
        <v>9.1999999999999993</v>
      </c>
      <c r="I16" s="370"/>
    </row>
    <row r="17" spans="1:9" ht="15.75" customHeight="1">
      <c r="A17" s="1"/>
      <c r="B17" s="80" t="s">
        <v>1200</v>
      </c>
      <c r="C17" s="81"/>
      <c r="D17" s="418">
        <v>11.4</v>
      </c>
      <c r="E17" s="1314">
        <v>10.9</v>
      </c>
      <c r="F17" s="1317">
        <v>11</v>
      </c>
      <c r="G17" s="117">
        <v>11.2</v>
      </c>
      <c r="H17" s="117">
        <v>10.4</v>
      </c>
      <c r="I17" s="370"/>
    </row>
    <row r="18" spans="1:9" ht="15.75" customHeight="1">
      <c r="A18" s="1"/>
      <c r="B18" s="86" t="s">
        <v>1201</v>
      </c>
      <c r="C18" s="179"/>
      <c r="D18" s="419">
        <v>38.5</v>
      </c>
      <c r="E18" s="1331">
        <v>35.1</v>
      </c>
      <c r="F18" s="1317">
        <v>48.5</v>
      </c>
      <c r="G18" s="182">
        <v>44.7</v>
      </c>
      <c r="H18" s="182">
        <v>42.7</v>
      </c>
      <c r="I18" s="370"/>
    </row>
    <row r="19" spans="1:9" ht="15.75" customHeight="1" thickBot="1">
      <c r="A19" s="1"/>
      <c r="B19" s="180" t="s">
        <v>1206</v>
      </c>
      <c r="C19" s="181"/>
      <c r="D19" s="416">
        <v>58.7</v>
      </c>
      <c r="E19" s="1329">
        <v>55.3</v>
      </c>
      <c r="F19" s="1319">
        <v>67.2</v>
      </c>
      <c r="G19" s="1320">
        <v>64.599999999999994</v>
      </c>
      <c r="H19" s="1320">
        <v>62.3</v>
      </c>
      <c r="I19" s="371"/>
    </row>
    <row r="20" spans="1:9" ht="15" customHeight="1">
      <c r="A20" s="1"/>
      <c r="B20" s="1684" t="s">
        <v>1203</v>
      </c>
      <c r="C20" s="1684"/>
      <c r="D20" s="1684"/>
      <c r="E20" s="1684"/>
      <c r="F20" s="1684"/>
      <c r="G20" s="1684"/>
      <c r="H20" s="1684"/>
    </row>
    <row r="21" spans="1:9" ht="15" customHeight="1">
      <c r="A21" s="1"/>
      <c r="B21" s="33"/>
      <c r="C21" s="33"/>
      <c r="D21" s="33"/>
      <c r="E21" s="42"/>
      <c r="F21" s="34"/>
      <c r="G21" s="34"/>
      <c r="H21" s="34"/>
    </row>
    <row r="22" spans="1:9" ht="15" customHeight="1">
      <c r="A22" s="1"/>
      <c r="B22" s="934" t="s">
        <v>194</v>
      </c>
      <c r="C22" s="933"/>
      <c r="D22" s="927">
        <v>2025</v>
      </c>
      <c r="E22" s="930">
        <v>2024</v>
      </c>
      <c r="F22" s="935">
        <v>2023</v>
      </c>
      <c r="G22" s="935">
        <v>2022</v>
      </c>
      <c r="H22" s="935">
        <v>2021</v>
      </c>
      <c r="I22" s="540"/>
    </row>
    <row r="23" spans="1:9" ht="15.75" customHeight="1">
      <c r="A23" s="1"/>
      <c r="B23" s="74" t="s">
        <v>1205</v>
      </c>
      <c r="C23" s="79"/>
      <c r="D23" s="420">
        <v>2.2000000000000002</v>
      </c>
      <c r="E23" s="1332">
        <v>2.37</v>
      </c>
      <c r="F23" s="183">
        <v>2.4900000000000002</v>
      </c>
      <c r="G23" s="183">
        <v>2.2599999999999998</v>
      </c>
      <c r="H23" s="183">
        <v>2.2999999999999998</v>
      </c>
      <c r="I23" s="680"/>
    </row>
    <row r="24" spans="1:9" ht="15.75" customHeight="1">
      <c r="A24" s="1"/>
      <c r="B24" s="86" t="s">
        <v>1200</v>
      </c>
      <c r="C24" s="179"/>
      <c r="D24" s="421">
        <v>0.03</v>
      </c>
      <c r="E24" s="697">
        <v>0.03</v>
      </c>
      <c r="F24" s="184">
        <v>0.13</v>
      </c>
      <c r="G24" s="184">
        <v>0.1</v>
      </c>
      <c r="H24" s="184">
        <v>0.06</v>
      </c>
      <c r="I24" s="680"/>
    </row>
    <row r="25" spans="1:9" ht="15.75" customHeight="1" thickBot="1">
      <c r="A25" s="1"/>
      <c r="B25" s="114" t="s">
        <v>1207</v>
      </c>
      <c r="C25" s="181"/>
      <c r="D25" s="422">
        <v>2.23</v>
      </c>
      <c r="E25" s="1333">
        <v>2.4</v>
      </c>
      <c r="F25" s="185">
        <v>2.61</v>
      </c>
      <c r="G25" s="185">
        <v>2.36</v>
      </c>
      <c r="H25" s="185">
        <v>2.36</v>
      </c>
      <c r="I25" s="698"/>
    </row>
    <row r="26" spans="1:9" ht="15" customHeight="1">
      <c r="A26" s="1"/>
      <c r="B26" s="1684" t="s">
        <v>1203</v>
      </c>
      <c r="C26" s="1684"/>
      <c r="D26" s="1684"/>
      <c r="E26" s="1684"/>
      <c r="F26" s="1684"/>
      <c r="G26" s="1684"/>
      <c r="H26" s="1684"/>
    </row>
    <row r="27" spans="1:9" ht="15" customHeight="1">
      <c r="A27" s="1"/>
      <c r="B27" s="33"/>
      <c r="C27" s="33"/>
      <c r="D27" s="33"/>
      <c r="E27" s="42"/>
      <c r="F27" s="34"/>
      <c r="G27" s="34"/>
      <c r="H27" s="34"/>
    </row>
    <row r="28" spans="1:9" ht="15" customHeight="1">
      <c r="A28" s="1"/>
      <c r="B28" s="934" t="s">
        <v>1208</v>
      </c>
      <c r="C28" s="933"/>
      <c r="D28" s="927">
        <v>2025</v>
      </c>
      <c r="E28" s="930">
        <v>2024</v>
      </c>
      <c r="F28" s="935">
        <v>2023</v>
      </c>
      <c r="G28" s="935">
        <v>2022</v>
      </c>
      <c r="H28" s="935">
        <v>2021</v>
      </c>
      <c r="I28" s="540"/>
    </row>
    <row r="29" spans="1:9" ht="15.75" customHeight="1">
      <c r="A29" s="1"/>
      <c r="B29" s="74" t="s">
        <v>1205</v>
      </c>
      <c r="C29" s="79"/>
      <c r="D29" s="417">
        <v>5.8</v>
      </c>
      <c r="E29" s="1313">
        <v>5.6</v>
      </c>
      <c r="F29" s="119">
        <v>5.3</v>
      </c>
      <c r="G29" s="119">
        <v>5.9</v>
      </c>
      <c r="H29" s="119">
        <v>5.2</v>
      </c>
      <c r="I29" s="370"/>
    </row>
    <row r="30" spans="1:9" ht="15.75" customHeight="1">
      <c r="A30" s="1"/>
      <c r="B30" s="80" t="s">
        <v>1200</v>
      </c>
      <c r="C30" s="81"/>
      <c r="D30" s="418">
        <v>0.7</v>
      </c>
      <c r="E30" s="695">
        <v>0.6</v>
      </c>
      <c r="F30" s="117">
        <v>0.7</v>
      </c>
      <c r="G30" s="117">
        <v>0.5</v>
      </c>
      <c r="H30" s="117">
        <v>0.6</v>
      </c>
      <c r="I30" s="370"/>
    </row>
    <row r="31" spans="1:9" ht="15.75" customHeight="1">
      <c r="A31" s="1"/>
      <c r="B31" s="86" t="s">
        <v>1209</v>
      </c>
      <c r="C31" s="179"/>
      <c r="D31" s="419">
        <v>169.8</v>
      </c>
      <c r="E31" s="1331">
        <v>162</v>
      </c>
      <c r="F31" s="1317">
        <v>163.6</v>
      </c>
      <c r="G31" s="182">
        <v>139.80000000000001</v>
      </c>
      <c r="H31" s="182">
        <v>136.5</v>
      </c>
      <c r="I31" s="370"/>
    </row>
    <row r="32" spans="1:9" ht="15.75" customHeight="1" thickBot="1">
      <c r="A32" s="1"/>
      <c r="B32" s="180" t="s">
        <v>1210</v>
      </c>
      <c r="C32" s="181"/>
      <c r="D32" s="416">
        <v>176.2</v>
      </c>
      <c r="E32" s="1329">
        <v>168.2</v>
      </c>
      <c r="F32" s="1319">
        <v>169.5</v>
      </c>
      <c r="G32" s="1320">
        <v>146.30000000000001</v>
      </c>
      <c r="H32" s="1320">
        <v>142.30000000000001</v>
      </c>
      <c r="I32" s="371"/>
    </row>
    <row r="33" spans="1:9" ht="15" customHeight="1">
      <c r="A33" s="1"/>
      <c r="B33" s="1684" t="s">
        <v>1203</v>
      </c>
      <c r="C33" s="1737"/>
      <c r="D33" s="1737"/>
      <c r="E33" s="1737"/>
      <c r="F33" s="1737"/>
      <c r="G33" s="1737"/>
      <c r="H33" s="1737"/>
    </row>
    <row r="34" spans="1:9" ht="15" customHeight="1">
      <c r="A34" s="1"/>
      <c r="B34" s="52"/>
      <c r="C34" s="53"/>
      <c r="D34" s="53"/>
      <c r="E34" s="53"/>
      <c r="F34" s="53"/>
      <c r="G34" s="53"/>
      <c r="H34" s="52"/>
    </row>
    <row r="35" spans="1:9" ht="15" customHeight="1">
      <c r="A35" s="1"/>
      <c r="B35" s="934" t="s">
        <v>1211</v>
      </c>
      <c r="C35" s="933"/>
      <c r="D35" s="927">
        <v>2025</v>
      </c>
      <c r="E35" s="930">
        <v>2024</v>
      </c>
      <c r="F35" s="935">
        <v>2023</v>
      </c>
      <c r="G35" s="935">
        <v>2022</v>
      </c>
      <c r="H35" s="935">
        <v>2021</v>
      </c>
      <c r="I35" s="540"/>
    </row>
    <row r="36" spans="1:9" ht="15.75" customHeight="1">
      <c r="A36" s="1"/>
      <c r="B36" s="74" t="s">
        <v>1205</v>
      </c>
      <c r="C36" s="75"/>
      <c r="D36" s="417">
        <v>2.9</v>
      </c>
      <c r="E36" s="1313">
        <v>2.8</v>
      </c>
      <c r="F36" s="1317">
        <v>2.6</v>
      </c>
      <c r="G36" s="1317">
        <v>2.6</v>
      </c>
      <c r="H36" s="1317">
        <v>2.2000000000000002</v>
      </c>
      <c r="I36" s="370"/>
    </row>
    <row r="37" spans="1:9" ht="15.75" customHeight="1">
      <c r="A37" s="1"/>
      <c r="B37" s="106" t="s">
        <v>1200</v>
      </c>
      <c r="C37" s="98"/>
      <c r="D37" s="418">
        <v>0.4</v>
      </c>
      <c r="E37" s="695">
        <v>0.4</v>
      </c>
      <c r="F37" s="119">
        <v>0.4</v>
      </c>
      <c r="G37" s="1317">
        <v>0.2</v>
      </c>
      <c r="H37" s="1317">
        <v>0.2</v>
      </c>
      <c r="I37" s="370"/>
    </row>
    <row r="38" spans="1:9" ht="15.75" customHeight="1">
      <c r="A38" s="1"/>
      <c r="B38" s="86" t="s">
        <v>1209</v>
      </c>
      <c r="C38" s="179"/>
      <c r="D38" s="419">
        <v>3.4</v>
      </c>
      <c r="E38" s="1331">
        <v>3.9</v>
      </c>
      <c r="F38" s="1317">
        <v>4.5999999999999996</v>
      </c>
      <c r="G38" s="1317">
        <v>4.2</v>
      </c>
      <c r="H38" s="1317">
        <v>3.5</v>
      </c>
      <c r="I38" s="370"/>
    </row>
    <row r="39" spans="1:9" ht="15.75" customHeight="1" thickBot="1">
      <c r="A39" s="1"/>
      <c r="B39" s="180" t="s">
        <v>1212</v>
      </c>
      <c r="C39" s="181"/>
      <c r="D39" s="416">
        <v>6.7</v>
      </c>
      <c r="E39" s="1329">
        <v>7.2</v>
      </c>
      <c r="F39" s="1319">
        <v>7.7</v>
      </c>
      <c r="G39" s="1319">
        <v>7.1</v>
      </c>
      <c r="H39" s="1319">
        <v>6</v>
      </c>
      <c r="I39" s="371"/>
    </row>
    <row r="40" spans="1:9" ht="15" customHeight="1">
      <c r="A40" s="1"/>
      <c r="B40" s="1684" t="s">
        <v>1203</v>
      </c>
      <c r="C40" s="1737"/>
      <c r="D40" s="1737"/>
      <c r="E40" s="1737"/>
      <c r="F40" s="1737"/>
      <c r="G40" s="1737"/>
      <c r="H40" s="1737"/>
    </row>
    <row r="41" spans="1:9" ht="15" customHeight="1">
      <c r="A41" s="1"/>
      <c r="B41" s="33"/>
      <c r="C41" s="33"/>
      <c r="D41" s="33"/>
      <c r="E41" s="42"/>
      <c r="F41" s="34"/>
      <c r="G41" s="34"/>
      <c r="H41" s="34"/>
    </row>
    <row r="42" spans="1:9" ht="15" customHeight="1">
      <c r="A42" s="1"/>
      <c r="B42" s="934" t="s">
        <v>197</v>
      </c>
      <c r="C42" s="933"/>
      <c r="D42" s="927">
        <v>2025</v>
      </c>
      <c r="E42" s="930">
        <v>2024</v>
      </c>
      <c r="F42" s="935">
        <v>2023</v>
      </c>
      <c r="G42" s="935">
        <v>2022</v>
      </c>
      <c r="H42" s="935">
        <v>2021</v>
      </c>
      <c r="I42" s="540"/>
    </row>
    <row r="43" spans="1:9" ht="15.75" customHeight="1">
      <c r="A43" s="1"/>
      <c r="B43" s="124" t="s">
        <v>1213</v>
      </c>
      <c r="C43" s="186"/>
      <c r="D43" s="423">
        <v>26</v>
      </c>
      <c r="E43" s="699">
        <v>37</v>
      </c>
      <c r="F43" s="125">
        <v>22</v>
      </c>
      <c r="G43" s="125">
        <v>16</v>
      </c>
      <c r="H43" s="125">
        <v>20</v>
      </c>
      <c r="I43" s="526"/>
    </row>
    <row r="44" spans="1:9" ht="15.75" customHeight="1">
      <c r="A44" s="1"/>
      <c r="B44" s="129" t="s">
        <v>1214</v>
      </c>
      <c r="C44" s="187"/>
      <c r="D44" s="424">
        <v>62</v>
      </c>
      <c r="E44" s="700">
        <v>79</v>
      </c>
      <c r="F44" s="127">
        <v>66</v>
      </c>
      <c r="G44" s="127">
        <v>61</v>
      </c>
      <c r="H44" s="127">
        <v>81</v>
      </c>
      <c r="I44" s="526"/>
    </row>
    <row r="45" spans="1:9" ht="15.75" customHeight="1">
      <c r="A45" s="1"/>
      <c r="B45" s="188" t="s">
        <v>1215</v>
      </c>
      <c r="C45" s="189"/>
      <c r="D45" s="425">
        <v>1818</v>
      </c>
      <c r="E45" s="701">
        <v>1762</v>
      </c>
      <c r="F45" s="1311">
        <v>1813</v>
      </c>
      <c r="G45" s="1311">
        <v>1775</v>
      </c>
      <c r="H45" s="1311">
        <v>1700</v>
      </c>
      <c r="I45" s="526"/>
    </row>
    <row r="46" spans="1:9" ht="15.75" customHeight="1" thickBot="1">
      <c r="A46" s="1"/>
      <c r="B46" s="91" t="s">
        <v>1216</v>
      </c>
      <c r="C46" s="84"/>
      <c r="D46" s="426">
        <v>610</v>
      </c>
      <c r="E46" s="702">
        <v>587</v>
      </c>
      <c r="F46" s="92">
        <v>552</v>
      </c>
      <c r="G46" s="92">
        <v>522</v>
      </c>
      <c r="H46" s="92">
        <v>494</v>
      </c>
      <c r="I46" s="526"/>
    </row>
    <row r="47" spans="1:9" ht="15.75" customHeight="1" thickBot="1">
      <c r="A47" s="1"/>
      <c r="B47" s="190" t="s">
        <v>1217</v>
      </c>
      <c r="C47" s="191"/>
      <c r="D47" s="427">
        <v>2428</v>
      </c>
      <c r="E47" s="703">
        <v>2349</v>
      </c>
      <c r="F47" s="1312">
        <v>2365</v>
      </c>
      <c r="G47" s="1312">
        <v>2297</v>
      </c>
      <c r="H47" s="1312">
        <v>2194</v>
      </c>
      <c r="I47" s="679"/>
    </row>
    <row r="48" spans="1:9" ht="15" customHeight="1">
      <c r="A48" s="1"/>
      <c r="B48" s="1667" t="s">
        <v>1218</v>
      </c>
      <c r="C48" s="1740"/>
      <c r="D48" s="1740"/>
      <c r="E48" s="1740"/>
      <c r="F48" s="1740"/>
      <c r="G48" s="1740"/>
      <c r="H48" s="1740"/>
    </row>
    <row r="49" spans="1:13" ht="15" customHeight="1">
      <c r="A49" s="1"/>
      <c r="B49" s="1648" t="s">
        <v>1219</v>
      </c>
      <c r="C49" s="1648"/>
      <c r="D49" s="1648"/>
      <c r="E49" s="1648"/>
      <c r="F49" s="1648"/>
      <c r="G49" s="1648"/>
      <c r="H49" s="1648"/>
    </row>
    <row r="50" spans="1:13" ht="15.75" customHeight="1">
      <c r="A50" s="1"/>
      <c r="B50" s="16"/>
      <c r="C50" s="16"/>
      <c r="D50" s="16"/>
      <c r="E50" s="16"/>
      <c r="F50" s="16"/>
      <c r="G50" s="16"/>
      <c r="H50" s="16"/>
    </row>
    <row r="51" spans="1:13" ht="40">
      <c r="A51" s="58" t="s">
        <v>893</v>
      </c>
      <c r="B51" s="934" t="s">
        <v>1220</v>
      </c>
      <c r="C51" s="928" t="s">
        <v>893</v>
      </c>
      <c r="D51" s="928" t="s">
        <v>1221</v>
      </c>
      <c r="E51" s="880"/>
      <c r="F51" s="880"/>
      <c r="G51" s="880"/>
      <c r="H51" s="880"/>
      <c r="I51" s="870"/>
      <c r="J51" s="529"/>
      <c r="K51" s="529"/>
      <c r="L51" s="529"/>
      <c r="M51" s="529"/>
    </row>
    <row r="52" spans="1:13" ht="15.75" customHeight="1">
      <c r="A52" s="58" t="s">
        <v>893</v>
      </c>
      <c r="B52" s="871" t="s">
        <v>480</v>
      </c>
      <c r="C52" s="872"/>
      <c r="D52" s="699">
        <v>1836</v>
      </c>
      <c r="E52" s="881"/>
      <c r="F52" s="880"/>
      <c r="G52" s="880"/>
      <c r="H52" s="880"/>
      <c r="I52" s="870"/>
      <c r="J52" s="529"/>
      <c r="K52" s="529"/>
      <c r="L52" s="529"/>
      <c r="M52" s="529"/>
    </row>
    <row r="53" spans="1:13" ht="15.75" customHeight="1">
      <c r="A53" s="58" t="s">
        <v>893</v>
      </c>
      <c r="B53" s="871" t="s">
        <v>1222</v>
      </c>
      <c r="C53" s="872"/>
      <c r="D53" s="700">
        <v>189</v>
      </c>
      <c r="E53" s="882"/>
      <c r="F53" s="882"/>
      <c r="G53" s="882"/>
      <c r="H53" s="882"/>
      <c r="I53" s="529"/>
      <c r="J53" s="529"/>
      <c r="K53" s="529"/>
      <c r="L53" s="529"/>
      <c r="M53" s="529"/>
    </row>
    <row r="54" spans="1:13" ht="15.75" customHeight="1">
      <c r="A54" s="58" t="s">
        <v>893</v>
      </c>
      <c r="B54" s="871" t="s">
        <v>840</v>
      </c>
      <c r="C54" s="873"/>
      <c r="D54" s="700">
        <v>173</v>
      </c>
      <c r="E54" s="882"/>
      <c r="F54" s="882"/>
      <c r="G54" s="882"/>
      <c r="H54" s="882"/>
      <c r="I54" s="529"/>
      <c r="J54" s="529"/>
      <c r="K54" s="529"/>
      <c r="L54" s="529"/>
      <c r="M54" s="529"/>
    </row>
    <row r="55" spans="1:13" ht="15.75" customHeight="1">
      <c r="A55" s="58" t="s">
        <v>893</v>
      </c>
      <c r="B55" s="871" t="s">
        <v>1223</v>
      </c>
      <c r="C55" s="874"/>
      <c r="D55" s="700">
        <v>75</v>
      </c>
      <c r="E55" s="882"/>
      <c r="F55" s="882"/>
      <c r="G55" s="882"/>
      <c r="H55" s="882"/>
      <c r="I55" s="529"/>
      <c r="J55" s="529"/>
      <c r="K55" s="529"/>
      <c r="L55" s="529"/>
      <c r="M55" s="529"/>
    </row>
    <row r="56" spans="1:13" ht="15.75" customHeight="1">
      <c r="A56" s="58" t="s">
        <v>893</v>
      </c>
      <c r="B56" s="871" t="s">
        <v>1224</v>
      </c>
      <c r="C56" s="874"/>
      <c r="D56" s="700">
        <v>50</v>
      </c>
      <c r="E56" s="882"/>
      <c r="F56" s="882"/>
      <c r="G56" s="882"/>
      <c r="H56" s="882"/>
      <c r="I56" s="529"/>
      <c r="J56" s="529"/>
      <c r="K56" s="529"/>
      <c r="L56" s="529"/>
      <c r="M56" s="529"/>
    </row>
    <row r="57" spans="1:13" ht="15.75" customHeight="1">
      <c r="A57" s="58" t="s">
        <v>893</v>
      </c>
      <c r="B57" s="871" t="s">
        <v>1225</v>
      </c>
      <c r="C57" s="875"/>
      <c r="D57" s="700">
        <v>34</v>
      </c>
      <c r="E57" s="882"/>
      <c r="F57" s="882"/>
      <c r="G57" s="882"/>
      <c r="H57" s="882"/>
      <c r="I57" s="529"/>
      <c r="J57" s="529"/>
      <c r="K57" s="529"/>
      <c r="L57" s="529"/>
      <c r="M57" s="529"/>
    </row>
    <row r="58" spans="1:13" ht="15.75" customHeight="1" thickBot="1">
      <c r="A58" s="58" t="s">
        <v>893</v>
      </c>
      <c r="B58" s="871" t="s">
        <v>1226</v>
      </c>
      <c r="C58" s="875"/>
      <c r="D58" s="700">
        <v>33</v>
      </c>
      <c r="E58" s="883"/>
      <c r="F58" s="884"/>
      <c r="G58" s="884"/>
      <c r="H58" s="884"/>
      <c r="I58" s="529"/>
      <c r="J58" s="529"/>
      <c r="K58" s="529"/>
      <c r="L58" s="529"/>
      <c r="M58" s="529"/>
    </row>
    <row r="59" spans="1:13" ht="15.75" customHeight="1">
      <c r="A59" s="58" t="s">
        <v>893</v>
      </c>
      <c r="B59" s="1741" t="s">
        <v>1227</v>
      </c>
      <c r="C59" s="1741"/>
      <c r="D59" s="1741"/>
      <c r="E59" s="885"/>
      <c r="F59" s="885"/>
      <c r="G59" s="885"/>
      <c r="H59" s="885"/>
    </row>
    <row r="60" spans="1:13" ht="15.75" customHeight="1"/>
    <row r="61" spans="1:13" ht="15" customHeight="1">
      <c r="A61" s="1"/>
      <c r="B61" s="934" t="s">
        <v>1228</v>
      </c>
      <c r="C61" s="933"/>
      <c r="D61" s="927">
        <v>2025</v>
      </c>
      <c r="E61" s="930">
        <v>2024</v>
      </c>
      <c r="F61" s="935">
        <v>2023</v>
      </c>
      <c r="G61" s="935">
        <v>2022</v>
      </c>
      <c r="H61" s="935">
        <v>2021</v>
      </c>
      <c r="I61" s="540"/>
    </row>
    <row r="62" spans="1:13" ht="15.75" customHeight="1">
      <c r="A62" s="1"/>
      <c r="B62" s="74" t="s">
        <v>1229</v>
      </c>
      <c r="C62" s="79"/>
      <c r="D62" s="417">
        <v>559.4</v>
      </c>
      <c r="E62" s="694">
        <v>549</v>
      </c>
      <c r="F62" s="119">
        <v>513.5</v>
      </c>
      <c r="G62" s="119">
        <v>484.4</v>
      </c>
      <c r="H62" s="119">
        <v>457.1</v>
      </c>
      <c r="I62" s="370"/>
    </row>
    <row r="63" spans="1:13" ht="15.75" customHeight="1">
      <c r="A63" s="1"/>
      <c r="B63" s="80" t="s">
        <v>1230</v>
      </c>
      <c r="C63" s="81"/>
      <c r="D63" s="418">
        <v>18.899999999999999</v>
      </c>
      <c r="E63" s="695">
        <v>7.4</v>
      </c>
      <c r="F63" s="117">
        <v>7.7</v>
      </c>
      <c r="G63" s="117">
        <v>7.7</v>
      </c>
      <c r="H63" s="117">
        <v>7.9</v>
      </c>
      <c r="I63" s="370"/>
    </row>
    <row r="64" spans="1:13" ht="15.75" customHeight="1">
      <c r="A64" s="1"/>
      <c r="B64" s="80" t="s">
        <v>1231</v>
      </c>
      <c r="C64" s="81"/>
      <c r="D64" s="418">
        <v>27.7</v>
      </c>
      <c r="E64" s="695">
        <v>27.5</v>
      </c>
      <c r="F64" s="117">
        <v>27.9</v>
      </c>
      <c r="G64" s="117">
        <v>27</v>
      </c>
      <c r="H64" s="117">
        <v>26.2</v>
      </c>
      <c r="I64" s="370"/>
    </row>
    <row r="65" spans="1:9" ht="15.75" customHeight="1">
      <c r="A65" s="1"/>
      <c r="B65" s="80" t="s">
        <v>1232</v>
      </c>
      <c r="C65" s="81"/>
      <c r="D65" s="418">
        <v>2.5</v>
      </c>
      <c r="E65" s="978">
        <v>2.1</v>
      </c>
      <c r="F65" s="117">
        <v>1.8</v>
      </c>
      <c r="G65" s="117">
        <v>1.7</v>
      </c>
      <c r="H65" s="117">
        <v>1.9</v>
      </c>
      <c r="I65" s="370"/>
    </row>
    <row r="66" spans="1:9" ht="15.75" customHeight="1" thickBot="1">
      <c r="A66" s="1"/>
      <c r="B66" s="102" t="s">
        <v>1233</v>
      </c>
      <c r="C66" s="103"/>
      <c r="D66" s="428">
        <v>1.1000000000000001</v>
      </c>
      <c r="E66" s="704">
        <v>1.1000000000000001</v>
      </c>
      <c r="F66" s="192">
        <v>1.1000000000000001</v>
      </c>
      <c r="G66" s="192">
        <v>1.1000000000000001</v>
      </c>
      <c r="H66" s="192">
        <v>1.1000000000000001</v>
      </c>
      <c r="I66" s="370"/>
    </row>
    <row r="67" spans="1:9" ht="15.75" customHeight="1">
      <c r="A67" s="1"/>
      <c r="B67" s="1667" t="s">
        <v>1234</v>
      </c>
      <c r="C67" s="1667"/>
      <c r="D67" s="1667"/>
      <c r="E67" s="1667"/>
      <c r="F67" s="1667"/>
      <c r="G67" s="1667"/>
      <c r="H67" s="1667"/>
    </row>
    <row r="68" spans="1:9" ht="15" customHeight="1">
      <c r="A68" s="1"/>
      <c r="B68" s="33"/>
      <c r="C68" s="33"/>
      <c r="D68" s="33"/>
      <c r="E68" s="42"/>
      <c r="F68" s="34"/>
      <c r="G68" s="34"/>
      <c r="H68" s="34"/>
    </row>
    <row r="69" spans="1:9" ht="15" customHeight="1">
      <c r="A69" s="1"/>
      <c r="B69" s="934" t="s">
        <v>199</v>
      </c>
      <c r="C69" s="933"/>
      <c r="D69" s="927">
        <v>2025</v>
      </c>
      <c r="E69" s="930">
        <v>2024</v>
      </c>
      <c r="F69" s="935">
        <v>2023</v>
      </c>
      <c r="G69" s="935">
        <v>2022</v>
      </c>
      <c r="H69" s="935">
        <v>2021</v>
      </c>
      <c r="I69" s="540"/>
    </row>
    <row r="70" spans="1:9" ht="15.75" customHeight="1">
      <c r="A70" s="1"/>
      <c r="B70" s="74" t="s">
        <v>1235</v>
      </c>
      <c r="C70" s="79"/>
      <c r="D70" s="429">
        <v>205</v>
      </c>
      <c r="E70" s="705">
        <v>208</v>
      </c>
      <c r="F70" s="71">
        <v>226</v>
      </c>
      <c r="G70" s="71">
        <v>245</v>
      </c>
      <c r="H70" s="71">
        <v>223</v>
      </c>
      <c r="I70" s="526"/>
    </row>
    <row r="71" spans="1:9" ht="15.75" customHeight="1">
      <c r="A71" s="1"/>
      <c r="B71" s="80" t="s">
        <v>1236</v>
      </c>
      <c r="C71" s="81"/>
      <c r="D71" s="430">
        <v>544</v>
      </c>
      <c r="E71" s="706">
        <v>591</v>
      </c>
      <c r="F71" s="1311">
        <v>578</v>
      </c>
      <c r="G71" s="82">
        <v>542</v>
      </c>
      <c r="H71" s="82">
        <v>557</v>
      </c>
      <c r="I71" s="526"/>
    </row>
    <row r="72" spans="1:9" ht="15.75" customHeight="1">
      <c r="A72" s="1"/>
      <c r="B72" s="80" t="s">
        <v>1237</v>
      </c>
      <c r="C72" s="81"/>
      <c r="D72" s="430">
        <v>133</v>
      </c>
      <c r="E72" s="979">
        <v>131</v>
      </c>
      <c r="F72" s="1311">
        <v>133</v>
      </c>
      <c r="G72" s="82">
        <v>143</v>
      </c>
      <c r="H72" s="82">
        <v>143</v>
      </c>
      <c r="I72" s="526"/>
    </row>
    <row r="73" spans="1:9" ht="15.75" customHeight="1">
      <c r="A73" s="1"/>
      <c r="B73" s="80" t="s">
        <v>1238</v>
      </c>
      <c r="C73" s="81"/>
      <c r="D73" s="430">
        <v>14</v>
      </c>
      <c r="E73" s="706">
        <v>23</v>
      </c>
      <c r="F73" s="1311">
        <v>19</v>
      </c>
      <c r="G73" s="82">
        <v>23</v>
      </c>
      <c r="H73" s="82">
        <v>57</v>
      </c>
      <c r="I73" s="526"/>
    </row>
    <row r="74" spans="1:9" ht="15.75" customHeight="1">
      <c r="A74" s="1"/>
      <c r="B74" s="80" t="s">
        <v>1239</v>
      </c>
      <c r="C74" s="81"/>
      <c r="D74" s="430">
        <v>25</v>
      </c>
      <c r="E74" s="706">
        <v>26</v>
      </c>
      <c r="F74" s="82">
        <v>25</v>
      </c>
      <c r="G74" s="82">
        <v>25</v>
      </c>
      <c r="H74" s="82">
        <v>24</v>
      </c>
      <c r="I74" s="526"/>
    </row>
    <row r="75" spans="1:9" ht="15.75" customHeight="1">
      <c r="A75" s="1"/>
      <c r="B75" s="86" t="s">
        <v>383</v>
      </c>
      <c r="C75" s="179"/>
      <c r="D75" s="431">
        <v>3</v>
      </c>
      <c r="E75" s="707">
        <v>1</v>
      </c>
      <c r="F75" s="73">
        <v>1</v>
      </c>
      <c r="G75" s="73">
        <v>1</v>
      </c>
      <c r="H75" s="73">
        <v>1</v>
      </c>
      <c r="I75" s="526"/>
    </row>
    <row r="76" spans="1:9" ht="15.75" customHeight="1" thickBot="1">
      <c r="A76" s="1"/>
      <c r="B76" s="193" t="s">
        <v>1240</v>
      </c>
      <c r="C76" s="181"/>
      <c r="D76" s="396">
        <v>924</v>
      </c>
      <c r="E76" s="980">
        <v>980</v>
      </c>
      <c r="F76" s="1312">
        <v>983</v>
      </c>
      <c r="G76" s="194">
        <v>978</v>
      </c>
      <c r="H76" s="194">
        <v>1005</v>
      </c>
      <c r="I76" s="679"/>
    </row>
    <row r="77" spans="1:9" ht="15.75" customHeight="1">
      <c r="A77" s="1"/>
      <c r="B77" s="1684" t="s">
        <v>1203</v>
      </c>
      <c r="C77" s="1684"/>
      <c r="D77" s="1684"/>
      <c r="E77" s="1684"/>
      <c r="F77" s="1684"/>
      <c r="G77" s="1684"/>
      <c r="H77" s="1684"/>
    </row>
    <row r="78" spans="1:9" ht="15" customHeight="1">
      <c r="A78" s="1"/>
      <c r="B78" s="16"/>
      <c r="C78" s="16"/>
      <c r="D78" s="16"/>
      <c r="E78" s="16"/>
      <c r="F78" s="16"/>
      <c r="G78" s="16"/>
      <c r="H78" s="16"/>
    </row>
    <row r="79" spans="1:9" ht="15" customHeight="1">
      <c r="A79" s="1"/>
      <c r="B79" s="934" t="s">
        <v>200</v>
      </c>
      <c r="C79" s="933"/>
      <c r="D79" s="927">
        <v>2025</v>
      </c>
      <c r="E79" s="930">
        <v>2024</v>
      </c>
      <c r="F79" s="935">
        <v>2023</v>
      </c>
      <c r="G79" s="935">
        <v>2022</v>
      </c>
      <c r="H79" s="935">
        <v>2021</v>
      </c>
      <c r="I79" s="540"/>
    </row>
    <row r="80" spans="1:9" ht="15.75" customHeight="1">
      <c r="A80" s="1"/>
      <c r="B80" s="74" t="s">
        <v>1241</v>
      </c>
      <c r="C80" s="75"/>
      <c r="D80" s="429">
        <v>18</v>
      </c>
      <c r="E80" s="979">
        <v>9</v>
      </c>
      <c r="F80" s="71">
        <v>9</v>
      </c>
      <c r="G80" s="105">
        <v>8</v>
      </c>
      <c r="H80" s="105">
        <v>12</v>
      </c>
      <c r="I80" s="526"/>
    </row>
    <row r="81" spans="1:9" ht="15.75" customHeight="1">
      <c r="A81" s="1"/>
      <c r="B81" s="106" t="s">
        <v>1242</v>
      </c>
      <c r="C81" s="98"/>
      <c r="D81" s="430">
        <v>906</v>
      </c>
      <c r="E81" s="979">
        <v>972</v>
      </c>
      <c r="F81" s="1311">
        <v>974</v>
      </c>
      <c r="G81" s="107">
        <v>970</v>
      </c>
      <c r="H81" s="107">
        <v>993</v>
      </c>
      <c r="I81" s="526"/>
    </row>
    <row r="82" spans="1:9" ht="15.75" customHeight="1">
      <c r="A82" s="1"/>
      <c r="B82" s="86" t="s">
        <v>1243</v>
      </c>
      <c r="C82" s="179"/>
      <c r="D82" s="1569">
        <v>0.25</v>
      </c>
      <c r="E82" s="1570">
        <v>0.27</v>
      </c>
      <c r="F82" s="1571">
        <v>0.22</v>
      </c>
      <c r="G82" s="1572">
        <v>0.22</v>
      </c>
      <c r="H82" s="1572">
        <v>0.23</v>
      </c>
      <c r="I82" s="690"/>
    </row>
    <row r="83" spans="1:9" ht="15.75" customHeight="1" thickBot="1">
      <c r="A83" s="1"/>
      <c r="B83" s="193" t="s">
        <v>1240</v>
      </c>
      <c r="C83" s="181"/>
      <c r="D83" s="396">
        <v>924</v>
      </c>
      <c r="E83" s="980">
        <v>980</v>
      </c>
      <c r="F83" s="1312">
        <v>983</v>
      </c>
      <c r="G83" s="194">
        <v>978</v>
      </c>
      <c r="H83" s="194">
        <v>1005</v>
      </c>
      <c r="I83" s="679"/>
    </row>
    <row r="84" spans="1:9" ht="15" customHeight="1">
      <c r="A84" s="1"/>
      <c r="B84" s="1684" t="s">
        <v>1203</v>
      </c>
      <c r="C84" s="1737"/>
      <c r="D84" s="1737"/>
      <c r="E84" s="1737"/>
      <c r="F84" s="1737"/>
      <c r="G84" s="1737"/>
      <c r="H84" s="1737"/>
    </row>
    <row r="85" spans="1:9" ht="15" customHeight="1">
      <c r="A85" s="1"/>
      <c r="B85" s="33"/>
      <c r="C85" s="33"/>
      <c r="D85" s="33"/>
      <c r="E85" s="42"/>
      <c r="F85" s="34"/>
      <c r="G85" s="34"/>
      <c r="H85" s="34"/>
    </row>
    <row r="86" spans="1:9" ht="15" customHeight="1">
      <c r="A86" s="1"/>
      <c r="B86" s="934" t="s">
        <v>1244</v>
      </c>
      <c r="C86" s="933"/>
      <c r="D86" s="927">
        <v>2025</v>
      </c>
      <c r="E86" s="930">
        <v>2024</v>
      </c>
      <c r="F86" s="935">
        <v>2023</v>
      </c>
      <c r="G86" s="935">
        <v>2022</v>
      </c>
      <c r="H86" s="935">
        <v>2021</v>
      </c>
      <c r="I86" s="540"/>
    </row>
    <row r="87" spans="1:9" ht="15.75" customHeight="1">
      <c r="A87" s="1"/>
      <c r="B87" s="74" t="s">
        <v>1245</v>
      </c>
      <c r="C87" s="75"/>
      <c r="D87" s="429">
        <v>18258</v>
      </c>
      <c r="E87" s="705">
        <v>6898</v>
      </c>
      <c r="F87" s="71">
        <v>8255</v>
      </c>
      <c r="G87" s="105">
        <v>15093</v>
      </c>
      <c r="H87" s="105">
        <v>3765</v>
      </c>
      <c r="I87" s="526"/>
    </row>
    <row r="88" spans="1:9" ht="15.75" customHeight="1">
      <c r="A88" s="1"/>
      <c r="B88" s="106" t="s">
        <v>1246</v>
      </c>
      <c r="C88" s="98"/>
      <c r="D88" s="430">
        <v>579</v>
      </c>
      <c r="E88" s="706">
        <v>468</v>
      </c>
      <c r="F88" s="1311">
        <v>1031</v>
      </c>
      <c r="G88" s="107">
        <v>582</v>
      </c>
      <c r="H88" s="107">
        <v>710</v>
      </c>
      <c r="I88" s="526"/>
    </row>
    <row r="89" spans="1:9" ht="15.75" customHeight="1">
      <c r="A89" s="1"/>
      <c r="B89" s="86" t="s">
        <v>1247</v>
      </c>
      <c r="C89" s="179"/>
      <c r="D89" s="432">
        <v>0</v>
      </c>
      <c r="E89" s="709">
        <v>0</v>
      </c>
      <c r="F89" s="350">
        <v>0</v>
      </c>
      <c r="G89" s="351">
        <v>625</v>
      </c>
      <c r="H89" s="351">
        <v>638</v>
      </c>
      <c r="I89" s="526"/>
    </row>
    <row r="90" spans="1:9" ht="15.75" customHeight="1" thickBot="1">
      <c r="A90" s="1"/>
      <c r="B90" s="193" t="s">
        <v>1248</v>
      </c>
      <c r="C90" s="181"/>
      <c r="D90" s="433">
        <v>18837</v>
      </c>
      <c r="E90" s="710">
        <v>7366</v>
      </c>
      <c r="F90" s="1312">
        <v>9286</v>
      </c>
      <c r="G90" s="349">
        <v>16300</v>
      </c>
      <c r="H90" s="349">
        <v>5113</v>
      </c>
      <c r="I90" s="679"/>
    </row>
    <row r="91" spans="1:9" ht="15.75" customHeight="1">
      <c r="A91" s="1"/>
      <c r="B91" s="1684" t="s">
        <v>1203</v>
      </c>
      <c r="C91" s="1737"/>
      <c r="D91" s="1737"/>
      <c r="E91" s="1737"/>
      <c r="F91" s="1737"/>
      <c r="G91" s="1737"/>
      <c r="H91" s="1737"/>
    </row>
    <row r="92" spans="1:9" ht="15.75" customHeight="1">
      <c r="A92" s="1"/>
      <c r="B92" s="33"/>
      <c r="C92" s="33"/>
      <c r="D92" s="33"/>
      <c r="E92" s="42"/>
      <c r="F92" s="34"/>
      <c r="G92" s="34"/>
      <c r="H92" s="34"/>
    </row>
    <row r="93" spans="1:9" ht="15" customHeight="1">
      <c r="A93" s="1"/>
      <c r="B93" s="934" t="s">
        <v>1249</v>
      </c>
      <c r="C93" s="933"/>
      <c r="D93" s="927">
        <v>2025</v>
      </c>
      <c r="E93" s="930">
        <v>2024</v>
      </c>
      <c r="F93" s="935">
        <v>2023</v>
      </c>
      <c r="G93" s="935">
        <v>2022</v>
      </c>
      <c r="H93" s="935">
        <v>2021</v>
      </c>
      <c r="I93" s="540"/>
    </row>
    <row r="94" spans="1:9" ht="15.75" customHeight="1">
      <c r="A94" s="1"/>
      <c r="B94" s="74" t="s">
        <v>1250</v>
      </c>
      <c r="C94" s="75"/>
      <c r="D94" s="429">
        <v>677</v>
      </c>
      <c r="E94" s="705">
        <v>569</v>
      </c>
      <c r="F94" s="71">
        <v>427</v>
      </c>
      <c r="G94" s="105">
        <v>390</v>
      </c>
      <c r="H94" s="105">
        <v>329</v>
      </c>
      <c r="I94" s="526"/>
    </row>
    <row r="95" spans="1:9" ht="15" customHeight="1">
      <c r="A95" s="1"/>
      <c r="B95" s="106" t="s">
        <v>1251</v>
      </c>
      <c r="C95" s="98"/>
      <c r="D95" s="430">
        <v>315</v>
      </c>
      <c r="E95" s="706">
        <v>304</v>
      </c>
      <c r="F95" s="82">
        <v>310</v>
      </c>
      <c r="G95" s="107">
        <v>489</v>
      </c>
      <c r="H95" s="107">
        <v>314</v>
      </c>
      <c r="I95" s="526"/>
    </row>
    <row r="96" spans="1:9" ht="15" customHeight="1">
      <c r="A96" s="1"/>
      <c r="B96" s="86" t="s">
        <v>1252</v>
      </c>
      <c r="C96" s="179"/>
      <c r="D96" s="432">
        <v>452</v>
      </c>
      <c r="E96" s="709">
        <v>359</v>
      </c>
      <c r="F96" s="350">
        <v>421</v>
      </c>
      <c r="G96" s="351">
        <v>264</v>
      </c>
      <c r="H96" s="351">
        <v>338</v>
      </c>
      <c r="I96" s="526"/>
    </row>
    <row r="97" spans="1:9" ht="15.75" customHeight="1" thickBot="1">
      <c r="A97" s="1"/>
      <c r="B97" s="193" t="s">
        <v>1253</v>
      </c>
      <c r="C97" s="181"/>
      <c r="D97" s="433">
        <v>1443</v>
      </c>
      <c r="E97" s="980">
        <v>1233</v>
      </c>
      <c r="F97" s="349">
        <v>1158</v>
      </c>
      <c r="G97" s="349">
        <v>1143</v>
      </c>
      <c r="H97" s="349">
        <v>981</v>
      </c>
      <c r="I97" s="679"/>
    </row>
    <row r="98" spans="1:9" ht="15.75" customHeight="1">
      <c r="A98" s="1"/>
      <c r="B98" s="1684" t="s">
        <v>1203</v>
      </c>
      <c r="C98" s="1737"/>
      <c r="D98" s="1737"/>
      <c r="E98" s="1737"/>
      <c r="F98" s="1737"/>
      <c r="G98" s="1737"/>
      <c r="H98" s="1737"/>
    </row>
    <row r="99" spans="1:9" ht="15.75" customHeight="1">
      <c r="A99" s="1"/>
      <c r="B99" s="195"/>
      <c r="C99" s="169"/>
      <c r="D99" s="170"/>
      <c r="E99" s="170"/>
      <c r="F99" s="170"/>
      <c r="G99" s="170"/>
      <c r="H99" s="170"/>
    </row>
    <row r="100" spans="1:9" ht="15" customHeight="1">
      <c r="B100" s="934" t="s">
        <v>1254</v>
      </c>
      <c r="C100" s="933"/>
      <c r="D100" s="927">
        <v>2025</v>
      </c>
      <c r="E100" s="930">
        <v>2024</v>
      </c>
      <c r="F100" s="935">
        <v>2023</v>
      </c>
      <c r="G100" s="935">
        <v>2022</v>
      </c>
      <c r="H100" s="935">
        <v>2021</v>
      </c>
      <c r="I100" s="540"/>
    </row>
    <row r="101" spans="1:9" ht="15" customHeight="1">
      <c r="B101" s="74" t="s">
        <v>1255</v>
      </c>
      <c r="C101" s="79"/>
      <c r="D101" s="417">
        <v>118.4</v>
      </c>
      <c r="E101" s="1313">
        <v>111.4</v>
      </c>
      <c r="F101" s="119">
        <v>87.8</v>
      </c>
      <c r="G101" s="119">
        <v>75.2</v>
      </c>
      <c r="H101" s="119">
        <v>62.8</v>
      </c>
      <c r="I101" s="370"/>
    </row>
    <row r="102" spans="1:9" ht="15" customHeight="1">
      <c r="B102" s="80" t="s">
        <v>1256</v>
      </c>
      <c r="C102" s="81"/>
      <c r="D102" s="418">
        <v>27.3</v>
      </c>
      <c r="E102" s="1314">
        <v>150</v>
      </c>
      <c r="F102" s="117">
        <v>44.6</v>
      </c>
      <c r="G102" s="117">
        <v>45</v>
      </c>
      <c r="H102" s="117">
        <v>23.4</v>
      </c>
      <c r="I102" s="370"/>
    </row>
    <row r="103" spans="1:9" ht="15" customHeight="1">
      <c r="B103" s="80" t="s">
        <v>1257</v>
      </c>
      <c r="C103" s="81"/>
      <c r="D103" s="418">
        <v>48.2</v>
      </c>
      <c r="E103" s="695">
        <v>50.9</v>
      </c>
      <c r="F103" s="117">
        <v>52.1</v>
      </c>
      <c r="G103" s="117">
        <v>63.8</v>
      </c>
      <c r="H103" s="117">
        <v>25.6</v>
      </c>
      <c r="I103" s="370"/>
    </row>
    <row r="104" spans="1:9" ht="15" customHeight="1">
      <c r="B104" s="80" t="s">
        <v>1258</v>
      </c>
      <c r="C104" s="81"/>
      <c r="D104" s="418">
        <v>26.9</v>
      </c>
      <c r="E104" s="695">
        <v>26.8</v>
      </c>
      <c r="F104" s="117">
        <v>28.8</v>
      </c>
      <c r="G104" s="117">
        <v>40.6</v>
      </c>
      <c r="H104" s="117">
        <v>23.7</v>
      </c>
      <c r="I104" s="370"/>
    </row>
    <row r="105" spans="1:9" ht="15" customHeight="1">
      <c r="B105" s="80" t="s">
        <v>1259</v>
      </c>
      <c r="C105" s="81"/>
      <c r="D105" s="418">
        <v>0.7</v>
      </c>
      <c r="E105" s="695">
        <v>0.4</v>
      </c>
      <c r="F105" s="117">
        <v>0.4</v>
      </c>
      <c r="G105" s="117">
        <v>0.1</v>
      </c>
      <c r="H105" s="117">
        <v>0.3</v>
      </c>
      <c r="I105" s="370"/>
    </row>
    <row r="106" spans="1:9" ht="15" customHeight="1">
      <c r="B106" s="80" t="s">
        <v>1260</v>
      </c>
      <c r="C106" s="81"/>
      <c r="D106" s="418">
        <v>2</v>
      </c>
      <c r="E106" s="695">
        <v>0.6</v>
      </c>
      <c r="F106" s="117">
        <v>1.2</v>
      </c>
      <c r="G106" s="117">
        <v>1</v>
      </c>
      <c r="H106" s="117">
        <v>0.5</v>
      </c>
      <c r="I106" s="370"/>
    </row>
    <row r="107" spans="1:9" ht="15" customHeight="1">
      <c r="A107" s="1"/>
      <c r="B107" s="86" t="s">
        <v>410</v>
      </c>
      <c r="C107" s="179"/>
      <c r="D107" s="419">
        <v>13.4</v>
      </c>
      <c r="E107" s="696">
        <v>7.9</v>
      </c>
      <c r="F107" s="182">
        <v>10.8</v>
      </c>
      <c r="G107" s="182">
        <v>14</v>
      </c>
      <c r="H107" s="182">
        <v>29.8</v>
      </c>
      <c r="I107" s="370"/>
    </row>
    <row r="108" spans="1:9" ht="15.75" customHeight="1" thickBot="1">
      <c r="A108" s="1"/>
      <c r="B108" s="193" t="s">
        <v>1261</v>
      </c>
      <c r="C108" s="181"/>
      <c r="D108" s="396">
        <v>237</v>
      </c>
      <c r="E108" s="708">
        <v>348</v>
      </c>
      <c r="F108" s="194">
        <v>226</v>
      </c>
      <c r="G108" s="194">
        <v>240</v>
      </c>
      <c r="H108" s="194">
        <v>166</v>
      </c>
      <c r="I108" s="679"/>
    </row>
    <row r="109" spans="1:9" ht="15.75" customHeight="1">
      <c r="A109" s="1"/>
      <c r="B109" s="1684" t="s">
        <v>1203</v>
      </c>
      <c r="C109" s="1737"/>
      <c r="D109" s="1737"/>
      <c r="E109" s="1737"/>
      <c r="F109" s="1737"/>
      <c r="G109" s="1737"/>
      <c r="H109" s="1737"/>
    </row>
    <row r="110" spans="1:9" ht="15.75" customHeight="1">
      <c r="A110" s="1"/>
      <c r="B110" s="70"/>
      <c r="C110" s="169"/>
      <c r="D110" s="168"/>
      <c r="E110" s="168"/>
      <c r="F110" s="168"/>
      <c r="G110" s="168"/>
      <c r="H110" s="168"/>
    </row>
    <row r="111" spans="1:9" ht="15" customHeight="1">
      <c r="A111" s="1"/>
      <c r="B111" s="934" t="s">
        <v>1262</v>
      </c>
      <c r="C111" s="933"/>
      <c r="D111" s="927">
        <v>2025</v>
      </c>
      <c r="E111" s="930">
        <v>2024</v>
      </c>
      <c r="F111" s="935">
        <v>2023</v>
      </c>
      <c r="G111" s="935">
        <v>2022</v>
      </c>
      <c r="H111" s="935">
        <v>2021</v>
      </c>
      <c r="I111" s="540"/>
    </row>
    <row r="112" spans="1:9" ht="15.75" customHeight="1">
      <c r="B112" s="74" t="s">
        <v>1255</v>
      </c>
      <c r="C112" s="79"/>
      <c r="D112" s="417">
        <v>91.3</v>
      </c>
      <c r="E112" s="694">
        <v>71</v>
      </c>
      <c r="F112" s="119">
        <v>81.400000000000006</v>
      </c>
      <c r="G112" s="119">
        <v>75.599999999999994</v>
      </c>
      <c r="H112" s="119">
        <v>76.3</v>
      </c>
      <c r="I112" s="370"/>
    </row>
    <row r="113" spans="1:9" ht="15.75" customHeight="1">
      <c r="B113" s="80" t="s">
        <v>1256</v>
      </c>
      <c r="C113" s="81"/>
      <c r="D113" s="418">
        <v>439.6</v>
      </c>
      <c r="E113" s="1314">
        <v>237</v>
      </c>
      <c r="F113" s="117">
        <v>213.5</v>
      </c>
      <c r="G113" s="117">
        <v>193.8</v>
      </c>
      <c r="H113" s="117">
        <v>166.4</v>
      </c>
      <c r="I113" s="370"/>
    </row>
    <row r="114" spans="1:9" ht="15.75" customHeight="1">
      <c r="B114" s="80" t="s">
        <v>1257</v>
      </c>
      <c r="C114" s="81"/>
      <c r="D114" s="418">
        <v>86</v>
      </c>
      <c r="E114" s="695">
        <v>124.4</v>
      </c>
      <c r="F114" s="117">
        <v>75.599999999999994</v>
      </c>
      <c r="G114" s="117">
        <v>68.8</v>
      </c>
      <c r="H114" s="117">
        <v>62.5</v>
      </c>
      <c r="I114" s="370"/>
    </row>
    <row r="115" spans="1:9" ht="15.75" customHeight="1">
      <c r="B115" s="80" t="s">
        <v>1258</v>
      </c>
      <c r="C115" s="81"/>
      <c r="D115" s="418">
        <v>127.2</v>
      </c>
      <c r="E115" s="695">
        <v>81.5</v>
      </c>
      <c r="F115" s="117">
        <v>130.69999999999999</v>
      </c>
      <c r="G115" s="117">
        <v>295.2</v>
      </c>
      <c r="H115" s="117">
        <v>165.2</v>
      </c>
      <c r="I115" s="370"/>
    </row>
    <row r="116" spans="1:9" ht="15.75" customHeight="1">
      <c r="B116" s="80" t="s">
        <v>1259</v>
      </c>
      <c r="C116" s="81"/>
      <c r="D116" s="418">
        <v>5.3</v>
      </c>
      <c r="E116" s="695">
        <v>5.0999999999999996</v>
      </c>
      <c r="F116" s="117">
        <v>5.3</v>
      </c>
      <c r="G116" s="117">
        <v>4.5999999999999996</v>
      </c>
      <c r="H116" s="117">
        <v>5.2</v>
      </c>
      <c r="I116" s="370"/>
    </row>
    <row r="117" spans="1:9" ht="15.75" customHeight="1">
      <c r="B117" s="80" t="s">
        <v>1260</v>
      </c>
      <c r="C117" s="81"/>
      <c r="D117" s="418">
        <v>1.3</v>
      </c>
      <c r="E117" s="695">
        <v>3.6</v>
      </c>
      <c r="F117" s="117">
        <v>1.2</v>
      </c>
      <c r="G117" s="117">
        <v>0.9</v>
      </c>
      <c r="H117" s="117">
        <v>1.3</v>
      </c>
      <c r="I117" s="370"/>
    </row>
    <row r="118" spans="1:9" ht="15.75" customHeight="1">
      <c r="B118" s="86" t="s">
        <v>410</v>
      </c>
      <c r="C118" s="179"/>
      <c r="D118" s="419">
        <v>3.9</v>
      </c>
      <c r="E118" s="696">
        <v>3.2</v>
      </c>
      <c r="F118" s="182">
        <v>3.5</v>
      </c>
      <c r="G118" s="182">
        <v>0.3</v>
      </c>
      <c r="H118" s="182">
        <v>0.1</v>
      </c>
      <c r="I118" s="370"/>
    </row>
    <row r="119" spans="1:9" ht="15.75" customHeight="1" thickBot="1">
      <c r="B119" s="193" t="s">
        <v>1263</v>
      </c>
      <c r="C119" s="181"/>
      <c r="D119" s="396">
        <v>754</v>
      </c>
      <c r="E119" s="1315">
        <v>526</v>
      </c>
      <c r="F119" s="194">
        <v>511</v>
      </c>
      <c r="G119" s="194">
        <v>639</v>
      </c>
      <c r="H119" s="194">
        <v>477</v>
      </c>
      <c r="I119" s="679"/>
    </row>
    <row r="120" spans="1:9" ht="15.75" customHeight="1">
      <c r="B120" s="1684" t="s">
        <v>1203</v>
      </c>
      <c r="C120" s="1737"/>
      <c r="D120" s="1737"/>
      <c r="E120" s="1737"/>
      <c r="F120" s="1737"/>
      <c r="G120" s="1737"/>
      <c r="H120" s="1737"/>
    </row>
    <row r="121" spans="1:9" ht="15.75" customHeight="1">
      <c r="A121" s="1"/>
      <c r="B121" s="70"/>
      <c r="C121" s="169"/>
      <c r="D121" s="168"/>
      <c r="E121" s="168"/>
      <c r="F121" s="168"/>
      <c r="G121" s="168"/>
      <c r="H121" s="168"/>
    </row>
    <row r="122" spans="1:9" ht="15" customHeight="1">
      <c r="A122" s="1"/>
      <c r="B122" s="934" t="s">
        <v>1264</v>
      </c>
      <c r="C122" s="933"/>
      <c r="D122" s="927">
        <v>2025</v>
      </c>
      <c r="E122" s="930">
        <v>2024</v>
      </c>
      <c r="F122" s="935">
        <v>2023</v>
      </c>
      <c r="G122" s="935">
        <v>2022</v>
      </c>
      <c r="H122" s="935">
        <v>2021</v>
      </c>
      <c r="I122" s="540"/>
    </row>
    <row r="123" spans="1:9" ht="15.75" customHeight="1">
      <c r="A123" s="1"/>
      <c r="B123" s="74" t="s">
        <v>1265</v>
      </c>
      <c r="C123" s="79"/>
      <c r="D123" s="429">
        <v>452</v>
      </c>
      <c r="E123" s="705">
        <v>359</v>
      </c>
      <c r="F123" s="71">
        <v>421</v>
      </c>
      <c r="G123" s="71">
        <v>264</v>
      </c>
      <c r="H123" s="71">
        <v>338</v>
      </c>
      <c r="I123" s="526"/>
    </row>
    <row r="124" spans="1:9" ht="15.75" customHeight="1">
      <c r="B124" s="80" t="s">
        <v>1266</v>
      </c>
      <c r="C124" s="81"/>
      <c r="D124" s="430">
        <v>251</v>
      </c>
      <c r="E124" s="706">
        <v>40</v>
      </c>
      <c r="F124" s="85">
        <v>36</v>
      </c>
      <c r="G124" s="85">
        <v>26</v>
      </c>
      <c r="H124" s="82">
        <v>38</v>
      </c>
      <c r="I124" s="526"/>
    </row>
    <row r="125" spans="1:9" ht="15.75" customHeight="1">
      <c r="B125" s="86" t="s">
        <v>1267</v>
      </c>
      <c r="C125" s="179"/>
      <c r="D125" s="431">
        <v>2858</v>
      </c>
      <c r="E125" s="707">
        <v>2399</v>
      </c>
      <c r="F125" s="1316">
        <v>2028</v>
      </c>
      <c r="G125" s="87">
        <v>812</v>
      </c>
      <c r="H125" s="82">
        <v>519</v>
      </c>
      <c r="I125" s="526"/>
    </row>
    <row r="126" spans="1:9" ht="15" customHeight="1">
      <c r="A126" s="1"/>
      <c r="B126" s="196"/>
      <c r="C126" s="196"/>
      <c r="D126" s="197"/>
      <c r="E126" s="197"/>
      <c r="F126" s="198"/>
      <c r="G126" s="198"/>
      <c r="H126" s="198"/>
    </row>
    <row r="127" spans="1:9" ht="15" customHeight="1">
      <c r="A127" s="1"/>
      <c r="B127" s="934" t="s">
        <v>342</v>
      </c>
      <c r="C127" s="933"/>
      <c r="D127" s="927">
        <v>2025</v>
      </c>
      <c r="E127" s="930">
        <v>2024</v>
      </c>
      <c r="F127" s="935">
        <v>2023</v>
      </c>
      <c r="G127" s="935">
        <v>2022</v>
      </c>
      <c r="H127" s="935">
        <v>2021</v>
      </c>
      <c r="I127" s="540"/>
    </row>
    <row r="128" spans="1:9" ht="15.75" customHeight="1" thickBot="1">
      <c r="A128" s="1"/>
      <c r="B128" s="199" t="s">
        <v>1268</v>
      </c>
      <c r="C128" s="200"/>
      <c r="D128" s="434">
        <v>1639.3</v>
      </c>
      <c r="E128" s="711">
        <v>604.79999999999995</v>
      </c>
      <c r="F128" s="201">
        <v>987</v>
      </c>
      <c r="G128" s="201">
        <v>109.8</v>
      </c>
      <c r="H128" s="201">
        <v>7.4</v>
      </c>
      <c r="I128" s="370"/>
    </row>
    <row r="129" spans="1:9" ht="83.25" customHeight="1">
      <c r="A129" s="1"/>
      <c r="B129" s="1738" t="s">
        <v>1269</v>
      </c>
      <c r="C129" s="1739"/>
      <c r="D129" s="1739"/>
      <c r="E129" s="1739"/>
      <c r="F129" s="1739"/>
      <c r="G129" s="1739"/>
      <c r="H129" s="1739"/>
    </row>
    <row r="130" spans="1:9" ht="15" customHeight="1">
      <c r="A130" s="1"/>
      <c r="B130" s="33"/>
      <c r="C130" s="33"/>
      <c r="D130" s="33"/>
      <c r="E130" s="34"/>
      <c r="F130" s="34"/>
      <c r="G130" s="34"/>
      <c r="H130" s="34"/>
    </row>
    <row r="131" spans="1:9" ht="15" customHeight="1">
      <c r="A131" s="1"/>
      <c r="B131" s="934" t="s">
        <v>1270</v>
      </c>
      <c r="C131" s="933"/>
      <c r="D131" s="927">
        <v>2025</v>
      </c>
      <c r="E131" s="930">
        <v>2024</v>
      </c>
      <c r="F131" s="935">
        <v>2023</v>
      </c>
      <c r="G131" s="935">
        <v>2022</v>
      </c>
      <c r="H131" s="935">
        <v>2021</v>
      </c>
      <c r="I131" s="540"/>
    </row>
    <row r="132" spans="1:9" ht="15.75" customHeight="1" thickBot="1">
      <c r="A132" s="1"/>
      <c r="B132" s="199" t="s">
        <v>1270</v>
      </c>
      <c r="C132" s="202"/>
      <c r="D132" s="435">
        <v>0</v>
      </c>
      <c r="E132" s="712">
        <v>0</v>
      </c>
      <c r="F132" s="203">
        <v>1</v>
      </c>
      <c r="G132" s="981">
        <v>1</v>
      </c>
      <c r="H132" s="981">
        <v>2</v>
      </c>
      <c r="I132" s="526"/>
    </row>
    <row r="133" spans="1:9" ht="26.15" customHeight="1">
      <c r="A133" s="1"/>
      <c r="B133" s="1684" t="s">
        <v>1271</v>
      </c>
      <c r="C133" s="1737"/>
      <c r="D133" s="1737"/>
      <c r="E133" s="1737"/>
      <c r="F133" s="1737"/>
      <c r="G133" s="1737"/>
      <c r="H133" s="1737"/>
    </row>
    <row r="134" spans="1:9" ht="15" customHeight="1">
      <c r="A134" s="1"/>
      <c r="B134" s="16"/>
      <c r="C134" s="16"/>
      <c r="D134" s="16"/>
      <c r="E134" s="16"/>
      <c r="F134" s="16"/>
      <c r="G134" s="16"/>
      <c r="H134" s="16"/>
    </row>
    <row r="135" spans="1:9" ht="15.75" customHeight="1">
      <c r="A135" s="1"/>
      <c r="B135" s="1648" t="s">
        <v>370</v>
      </c>
      <c r="C135" s="1648"/>
      <c r="D135" s="1648"/>
      <c r="E135" s="977"/>
      <c r="G135" s="16"/>
      <c r="H135" s="16"/>
    </row>
    <row r="136" spans="1:9">
      <c r="B136" s="1648" t="s">
        <v>1272</v>
      </c>
      <c r="C136" s="1648"/>
      <c r="D136" s="1648"/>
    </row>
    <row r="328" ht="20.149999999999999" customHeight="1"/>
  </sheetData>
  <sheetProtection algorithmName="SHA-512" hashValue="bQDJdrGcSZdsWwb/zEBiAoLtTOyaS5ET6KIfCfahntZoa8ixhRr/528MZc+lFCPutw9Jhl6UvgoTZzPTWUlDwQ==" saltValue="RDWFMWiVUUkMBQQQEq569A==" spinCount="100000" sheet="1" objects="1" scenarios="1"/>
  <mergeCells count="21">
    <mergeCell ref="B7:H7"/>
    <mergeCell ref="B13:H13"/>
    <mergeCell ref="B20:H20"/>
    <mergeCell ref="B26:H26"/>
    <mergeCell ref="B1:B3"/>
    <mergeCell ref="B33:H33"/>
    <mergeCell ref="B40:H40"/>
    <mergeCell ref="B48:H48"/>
    <mergeCell ref="B67:H67"/>
    <mergeCell ref="B77:H77"/>
    <mergeCell ref="B49:H49"/>
    <mergeCell ref="B59:D59"/>
    <mergeCell ref="B136:D136"/>
    <mergeCell ref="B84:H84"/>
    <mergeCell ref="B91:H91"/>
    <mergeCell ref="B98:H98"/>
    <mergeCell ref="B109:H109"/>
    <mergeCell ref="B135:D135"/>
    <mergeCell ref="B120:H120"/>
    <mergeCell ref="B133:H133"/>
    <mergeCell ref="B129:H129"/>
  </mergeCells>
  <pageMargins left="0.75" right="0.75" top="1" bottom="1" header="0.5" footer="0.5"/>
  <ignoredErrors>
    <ignoredError sqref="H30 H80 F82 E89 E105 H106" numberStoredAsText="1"/>
  </ignoredErrors>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K328"/>
  <sheetViews>
    <sheetView showGridLines="0" showRuler="0" zoomScale="80" zoomScaleNormal="80" workbookViewId="0">
      <selection activeCell="K31" sqref="K31"/>
    </sheetView>
  </sheetViews>
  <sheetFormatPr defaultColWidth="13.54296875" defaultRowHeight="12.5"/>
  <cols>
    <col min="1" max="1" width="7.453125" customWidth="1"/>
    <col min="2" max="3" width="20.453125" customWidth="1"/>
    <col min="4" max="4" width="35.54296875" customWidth="1"/>
    <col min="5" max="9" width="17" customWidth="1"/>
    <col min="11" max="11" width="36.453125" bestFit="1" customWidth="1"/>
  </cols>
  <sheetData>
    <row r="1" spans="1:11" ht="13.4" customHeight="1">
      <c r="A1" s="1"/>
      <c r="B1" s="1647" t="e" vm="1">
        <v>#VALUE!</v>
      </c>
      <c r="C1" s="1"/>
      <c r="D1" s="1"/>
    </row>
    <row r="2" spans="1:11">
      <c r="A2" s="1"/>
      <c r="B2" s="1647"/>
      <c r="C2" s="1330"/>
      <c r="D2" s="369"/>
    </row>
    <row r="3" spans="1:11">
      <c r="A3" s="1"/>
      <c r="B3" s="1647"/>
      <c r="C3" s="1"/>
      <c r="D3" s="1"/>
    </row>
    <row r="4" spans="1:11" ht="15" customHeight="1">
      <c r="A4" s="1"/>
      <c r="B4" s="1742" t="s">
        <v>2</v>
      </c>
      <c r="C4" s="1742"/>
      <c r="D4" s="1"/>
    </row>
    <row r="5" spans="1:11" ht="15" customHeight="1">
      <c r="A5" s="1"/>
      <c r="B5" s="893"/>
      <c r="C5" s="1"/>
      <c r="D5" s="1"/>
    </row>
    <row r="6" spans="1:11" ht="19.399999999999999" customHeight="1">
      <c r="A6" s="1"/>
      <c r="B6" s="1743" t="s">
        <v>1273</v>
      </c>
      <c r="C6" s="1743"/>
      <c r="D6" s="1743"/>
      <c r="E6" s="19"/>
      <c r="F6" s="176"/>
      <c r="G6" s="176"/>
      <c r="H6" s="19"/>
      <c r="I6" s="19"/>
    </row>
    <row r="7" spans="1:11" ht="161.25" customHeight="1">
      <c r="A7" s="1"/>
      <c r="B7" s="1657" t="s">
        <v>1274</v>
      </c>
      <c r="C7" s="1657"/>
      <c r="D7" s="1657"/>
      <c r="E7" s="1657"/>
      <c r="F7" s="1657"/>
      <c r="G7" s="1657"/>
      <c r="H7" s="1657"/>
      <c r="I7" s="1657"/>
      <c r="J7" s="1"/>
      <c r="K7" s="473"/>
    </row>
    <row r="8" spans="1:11" ht="15" customHeight="1">
      <c r="A8" s="1"/>
      <c r="B8" s="1744" t="s">
        <v>206</v>
      </c>
      <c r="C8" s="1745"/>
      <c r="D8" s="1745"/>
      <c r="E8" s="1745"/>
      <c r="F8" s="1745"/>
      <c r="G8" s="1745"/>
      <c r="H8" s="1745"/>
      <c r="I8" s="1745"/>
    </row>
    <row r="9" spans="1:11" ht="75.75" customHeight="1">
      <c r="A9" s="23"/>
      <c r="B9" s="1150" t="s">
        <v>474</v>
      </c>
      <c r="C9" s="1150" t="s">
        <v>1275</v>
      </c>
      <c r="D9" s="1150" t="s">
        <v>1276</v>
      </c>
      <c r="E9" s="1577" t="s">
        <v>1277</v>
      </c>
      <c r="F9" s="1577" t="s">
        <v>1278</v>
      </c>
      <c r="G9" s="1577" t="s">
        <v>1279</v>
      </c>
      <c r="H9" s="1577" t="s">
        <v>1280</v>
      </c>
      <c r="I9" s="1577" t="s">
        <v>1281</v>
      </c>
    </row>
    <row r="10" spans="1:11" ht="15.75" customHeight="1">
      <c r="A10" s="23"/>
      <c r="B10" s="1573" t="s">
        <v>1226</v>
      </c>
      <c r="C10" s="1573" t="s">
        <v>318</v>
      </c>
      <c r="D10" s="1574" t="s">
        <v>1282</v>
      </c>
      <c r="E10" s="1575" t="s">
        <v>1283</v>
      </c>
      <c r="F10" s="1575" t="s">
        <v>1283</v>
      </c>
      <c r="G10" s="1576">
        <v>0</v>
      </c>
      <c r="H10" s="1575" t="s">
        <v>1283</v>
      </c>
      <c r="I10" s="1575" t="s">
        <v>1283</v>
      </c>
    </row>
    <row r="11" spans="1:11" ht="15.75" customHeight="1">
      <c r="A11" s="23"/>
      <c r="B11" s="640" t="s">
        <v>1224</v>
      </c>
      <c r="C11" s="640" t="s">
        <v>320</v>
      </c>
      <c r="D11" s="641" t="s">
        <v>1284</v>
      </c>
      <c r="E11" s="642" t="s">
        <v>1283</v>
      </c>
      <c r="F11" s="642" t="s">
        <v>1283</v>
      </c>
      <c r="G11" s="643">
        <v>0</v>
      </c>
      <c r="H11" s="642" t="s">
        <v>1283</v>
      </c>
      <c r="I11" s="642" t="s">
        <v>1283</v>
      </c>
    </row>
    <row r="12" spans="1:11" ht="15.75" customHeight="1">
      <c r="A12" s="23"/>
      <c r="B12" s="640" t="s">
        <v>480</v>
      </c>
      <c r="C12" s="640" t="s">
        <v>318</v>
      </c>
      <c r="D12" s="641" t="s">
        <v>1285</v>
      </c>
      <c r="E12" s="642" t="s">
        <v>1283</v>
      </c>
      <c r="F12" s="642" t="s">
        <v>1283</v>
      </c>
      <c r="G12" s="643">
        <v>0</v>
      </c>
      <c r="H12" s="642" t="s">
        <v>1283</v>
      </c>
      <c r="I12" s="642" t="s">
        <v>1283</v>
      </c>
    </row>
    <row r="13" spans="1:11" ht="15.75" customHeight="1">
      <c r="A13" s="23"/>
      <c r="B13" s="640" t="s">
        <v>480</v>
      </c>
      <c r="C13" s="640" t="s">
        <v>318</v>
      </c>
      <c r="D13" s="641" t="s">
        <v>1286</v>
      </c>
      <c r="E13" s="642" t="s">
        <v>1283</v>
      </c>
      <c r="F13" s="642" t="s">
        <v>1283</v>
      </c>
      <c r="G13" s="643">
        <v>0</v>
      </c>
      <c r="H13" s="642" t="s">
        <v>1283</v>
      </c>
      <c r="I13" s="642" t="s">
        <v>1283</v>
      </c>
    </row>
    <row r="14" spans="1:11" ht="15.75" customHeight="1">
      <c r="A14" s="1"/>
      <c r="B14" s="640" t="s">
        <v>480</v>
      </c>
      <c r="C14" s="640" t="s">
        <v>1287</v>
      </c>
      <c r="D14" s="641" t="s">
        <v>1288</v>
      </c>
      <c r="E14" s="642" t="s">
        <v>1283</v>
      </c>
      <c r="F14" s="642" t="s">
        <v>1283</v>
      </c>
      <c r="G14" s="643">
        <v>0</v>
      </c>
      <c r="H14" s="642" t="s">
        <v>1283</v>
      </c>
      <c r="I14" s="642" t="s">
        <v>1283</v>
      </c>
    </row>
    <row r="15" spans="1:11" ht="15.75" customHeight="1">
      <c r="A15" s="1"/>
      <c r="B15" s="640" t="s">
        <v>840</v>
      </c>
      <c r="C15" s="640" t="s">
        <v>1289</v>
      </c>
      <c r="D15" s="641" t="s">
        <v>1290</v>
      </c>
      <c r="E15" s="642" t="s">
        <v>1283</v>
      </c>
      <c r="F15" s="642" t="s">
        <v>1283</v>
      </c>
      <c r="G15" s="643">
        <v>0</v>
      </c>
      <c r="H15" s="642" t="s">
        <v>1283</v>
      </c>
      <c r="I15" s="642" t="s">
        <v>1283</v>
      </c>
    </row>
    <row r="16" spans="1:11" ht="15.75" customHeight="1">
      <c r="A16" s="1"/>
      <c r="B16" s="640" t="s">
        <v>480</v>
      </c>
      <c r="C16" s="640" t="s">
        <v>1289</v>
      </c>
      <c r="D16" s="641" t="s">
        <v>1291</v>
      </c>
      <c r="E16" s="642" t="s">
        <v>1283</v>
      </c>
      <c r="F16" s="642" t="s">
        <v>1283</v>
      </c>
      <c r="G16" s="644">
        <v>18.23</v>
      </c>
      <c r="H16" s="642" t="s">
        <v>1283</v>
      </c>
      <c r="I16" s="642" t="s">
        <v>1283</v>
      </c>
    </row>
    <row r="17" spans="1:9" ht="15.75" customHeight="1">
      <c r="A17" s="1"/>
      <c r="B17" s="640" t="s">
        <v>840</v>
      </c>
      <c r="C17" s="640" t="s">
        <v>320</v>
      </c>
      <c r="D17" s="641" t="s">
        <v>1292</v>
      </c>
      <c r="E17" s="642" t="s">
        <v>1283</v>
      </c>
      <c r="F17" s="642" t="s">
        <v>1293</v>
      </c>
      <c r="G17" s="643">
        <v>0</v>
      </c>
      <c r="H17" s="642" t="s">
        <v>1283</v>
      </c>
      <c r="I17" s="642" t="s">
        <v>1283</v>
      </c>
    </row>
    <row r="18" spans="1:9" ht="15.75" customHeight="1">
      <c r="A18" s="1"/>
      <c r="B18" s="640" t="s">
        <v>480</v>
      </c>
      <c r="C18" s="640" t="s">
        <v>318</v>
      </c>
      <c r="D18" s="641" t="s">
        <v>1294</v>
      </c>
      <c r="E18" s="642" t="s">
        <v>1283</v>
      </c>
      <c r="F18" s="642" t="s">
        <v>1283</v>
      </c>
      <c r="G18" s="643">
        <v>0</v>
      </c>
      <c r="H18" s="642" t="s">
        <v>1283</v>
      </c>
      <c r="I18" s="642" t="s">
        <v>1283</v>
      </c>
    </row>
    <row r="19" spans="1:9" ht="15.75" customHeight="1">
      <c r="A19" s="1"/>
      <c r="B19" s="640" t="s">
        <v>1295</v>
      </c>
      <c r="C19" s="640" t="s">
        <v>320</v>
      </c>
      <c r="D19" s="641" t="s">
        <v>1296</v>
      </c>
      <c r="E19" s="642" t="s">
        <v>1283</v>
      </c>
      <c r="F19" s="642" t="s">
        <v>1283</v>
      </c>
      <c r="G19" s="645">
        <v>10.239000000000001</v>
      </c>
      <c r="H19" s="642" t="s">
        <v>1283</v>
      </c>
      <c r="I19" s="642" t="s">
        <v>1293</v>
      </c>
    </row>
    <row r="20" spans="1:9" ht="15.75" customHeight="1">
      <c r="A20" s="1"/>
      <c r="B20" s="640" t="s">
        <v>480</v>
      </c>
      <c r="C20" s="640" t="s">
        <v>318</v>
      </c>
      <c r="D20" s="641" t="s">
        <v>1297</v>
      </c>
      <c r="E20" s="642" t="s">
        <v>1283</v>
      </c>
      <c r="F20" s="642" t="s">
        <v>1283</v>
      </c>
      <c r="G20" s="643">
        <v>0</v>
      </c>
      <c r="H20" s="642" t="s">
        <v>1283</v>
      </c>
      <c r="I20" s="642" t="s">
        <v>1283</v>
      </c>
    </row>
    <row r="21" spans="1:9" ht="15.75" customHeight="1" thickBot="1">
      <c r="A21" s="1"/>
      <c r="B21" s="646" t="s">
        <v>840</v>
      </c>
      <c r="C21" s="646" t="s">
        <v>1289</v>
      </c>
      <c r="D21" s="647" t="s">
        <v>1298</v>
      </c>
      <c r="E21" s="648" t="s">
        <v>1283</v>
      </c>
      <c r="F21" s="648" t="s">
        <v>1283</v>
      </c>
      <c r="G21" s="649">
        <v>0</v>
      </c>
      <c r="H21" s="648" t="s">
        <v>1283</v>
      </c>
      <c r="I21" s="648" t="s">
        <v>1283</v>
      </c>
    </row>
    <row r="22" spans="1:9" ht="15.75" customHeight="1">
      <c r="A22" s="1"/>
      <c r="B22" s="475"/>
      <c r="C22" s="475"/>
      <c r="D22" s="474"/>
      <c r="E22" s="476"/>
      <c r="F22" s="476"/>
      <c r="G22" s="477"/>
      <c r="H22" s="476"/>
      <c r="I22" s="476"/>
    </row>
    <row r="23" spans="1:9" ht="15.75" customHeight="1">
      <c r="A23" s="1"/>
      <c r="B23" s="1648" t="s">
        <v>1299</v>
      </c>
      <c r="C23" s="1648"/>
      <c r="D23" s="1648"/>
      <c r="E23" s="1648"/>
      <c r="F23" s="1648"/>
      <c r="G23" s="1648"/>
      <c r="H23" s="1648"/>
      <c r="I23" s="1648"/>
    </row>
    <row r="24" spans="1:9" ht="26.15" customHeight="1">
      <c r="A24" s="1"/>
      <c r="B24" s="1648" t="s">
        <v>1300</v>
      </c>
      <c r="C24" s="1648"/>
      <c r="D24" s="1648"/>
      <c r="E24" s="1648"/>
      <c r="F24" s="1648"/>
      <c r="G24" s="1648"/>
      <c r="H24" s="1648"/>
      <c r="I24" s="1648"/>
    </row>
    <row r="25" spans="1:9" ht="15.75" customHeight="1">
      <c r="A25" s="1"/>
      <c r="B25" s="1648" t="s">
        <v>1301</v>
      </c>
      <c r="C25" s="1648"/>
      <c r="D25" s="1648"/>
      <c r="E25" s="1648"/>
      <c r="F25" s="1648"/>
      <c r="G25" s="1648"/>
      <c r="H25" s="1648"/>
      <c r="I25" s="1648"/>
    </row>
    <row r="26" spans="1:9" ht="15.75" customHeight="1">
      <c r="A26" s="1"/>
      <c r="B26" s="1648" t="s">
        <v>1302</v>
      </c>
      <c r="C26" s="1648"/>
      <c r="D26" s="1648"/>
      <c r="E26" s="1648"/>
      <c r="F26" s="1648"/>
      <c r="G26" s="1648"/>
      <c r="H26" s="1648"/>
      <c r="I26" s="1648"/>
    </row>
    <row r="27" spans="1:9" ht="15.75" customHeight="1">
      <c r="A27" s="1"/>
      <c r="B27" s="1648" t="s">
        <v>1303</v>
      </c>
      <c r="C27" s="1648"/>
      <c r="D27" s="1648"/>
      <c r="E27" s="1648"/>
      <c r="F27" s="1648"/>
      <c r="G27" s="1648"/>
      <c r="H27" s="1648"/>
      <c r="I27" s="1648"/>
    </row>
    <row r="28" spans="1:9" ht="15.75" customHeight="1">
      <c r="A28" s="1"/>
      <c r="B28" s="1687" t="s">
        <v>1304</v>
      </c>
      <c r="C28" s="1687"/>
      <c r="D28" s="1687"/>
      <c r="E28" s="1687"/>
      <c r="F28" s="1687"/>
      <c r="G28" s="16"/>
      <c r="H28" s="16"/>
      <c r="I28" s="16"/>
    </row>
    <row r="29" spans="1:9" ht="15.75" customHeight="1">
      <c r="A29" s="1"/>
      <c r="B29" s="1648" t="s">
        <v>1305</v>
      </c>
      <c r="C29" s="1648"/>
      <c r="D29" s="1648"/>
      <c r="E29" s="1648"/>
      <c r="F29" s="1648"/>
      <c r="G29" s="1648"/>
      <c r="H29" s="1648"/>
      <c r="I29" s="1648"/>
    </row>
    <row r="30" spans="1:9" ht="15.75" customHeight="1">
      <c r="A30" s="1"/>
      <c r="B30" s="1648" t="s">
        <v>1306</v>
      </c>
      <c r="C30" s="1648"/>
      <c r="D30" s="1648"/>
      <c r="E30" s="1648"/>
      <c r="F30" s="1648"/>
      <c r="G30" s="1648"/>
      <c r="H30" s="1648"/>
      <c r="I30" s="1648"/>
    </row>
    <row r="31" spans="1:9" ht="15.75" customHeight="1">
      <c r="A31" s="1"/>
      <c r="B31" s="1746" t="s">
        <v>1307</v>
      </c>
      <c r="C31" s="1746"/>
      <c r="D31" s="1746"/>
      <c r="E31" s="1746"/>
      <c r="F31" s="1746"/>
      <c r="G31" s="1746"/>
      <c r="H31" s="1746"/>
      <c r="I31" s="1746"/>
    </row>
    <row r="32" spans="1:9" ht="17.25" customHeight="1">
      <c r="A32" s="1"/>
      <c r="B32" s="470" t="s">
        <v>1308</v>
      </c>
      <c r="C32" s="266"/>
      <c r="D32" s="266"/>
      <c r="E32" s="266"/>
      <c r="F32" s="266"/>
      <c r="G32" s="266"/>
      <c r="H32" s="266"/>
      <c r="I32" s="266"/>
    </row>
    <row r="33" spans="3:9" ht="15.75" customHeight="1">
      <c r="C33" s="470"/>
      <c r="D33" s="470"/>
      <c r="E33" s="470"/>
      <c r="F33" s="470"/>
      <c r="G33" s="470"/>
      <c r="H33" s="470"/>
      <c r="I33" s="470"/>
    </row>
    <row r="34" spans="3:9" ht="15" customHeight="1"/>
    <row r="35" spans="3:9" ht="15" customHeight="1"/>
    <row r="36" spans="3:9" ht="15" customHeight="1"/>
    <row r="37" spans="3:9" ht="15" customHeight="1"/>
    <row r="38" spans="3:9" ht="15" customHeight="1"/>
    <row r="39" spans="3:9" ht="15" customHeight="1"/>
    <row r="40" spans="3:9" ht="15" customHeight="1"/>
    <row r="41" spans="3:9" ht="15" customHeight="1"/>
    <row r="42" spans="3:9" ht="15" customHeight="1"/>
    <row r="43" spans="3:9" ht="15" customHeight="1"/>
    <row r="44" spans="3:9" ht="15" customHeight="1"/>
    <row r="45" spans="3:9" ht="15" customHeight="1"/>
    <row r="46" spans="3:9" ht="15" customHeight="1"/>
    <row r="47" spans="3:9" ht="15" customHeight="1"/>
    <row r="48" spans="3:9" ht="15" customHeight="1"/>
    <row r="49" ht="15" customHeight="1"/>
    <row r="50" ht="15" customHeight="1"/>
    <row r="51" ht="15" customHeight="1"/>
    <row r="328" ht="20.149999999999999" customHeight="1"/>
  </sheetData>
  <sheetProtection algorithmName="SHA-512" hashValue="JpSifqexTmT25ymtixzp2i3RmTNUU9Sp+qIBzDAGVWPen6n8sbvxMch3JVU5Eh6c8ULjnmHsnRm7F+mpKSg0cg==" saltValue="AYpeQP+vg/CL+vlmgb3Rjg==" spinCount="100000" sheet="1" objects="1" scenarios="1"/>
  <mergeCells count="14">
    <mergeCell ref="B31:I31"/>
    <mergeCell ref="B30:I30"/>
    <mergeCell ref="B29:I29"/>
    <mergeCell ref="B23:I23"/>
    <mergeCell ref="B24:I24"/>
    <mergeCell ref="B25:I25"/>
    <mergeCell ref="B28:F28"/>
    <mergeCell ref="B27:I27"/>
    <mergeCell ref="B26:I26"/>
    <mergeCell ref="B1:B3"/>
    <mergeCell ref="B4:C4"/>
    <mergeCell ref="B6:D6"/>
    <mergeCell ref="B7:I7"/>
    <mergeCell ref="B8:I8"/>
  </mergeCells>
  <pageMargins left="0.75" right="0.75" top="1" bottom="1" header="0.5" footer="0.5"/>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Q779"/>
  <sheetViews>
    <sheetView showGridLines="0" showRuler="0" topLeftCell="A52" zoomScale="80" zoomScaleNormal="80" workbookViewId="0">
      <selection activeCell="B61" sqref="B61:K61"/>
    </sheetView>
  </sheetViews>
  <sheetFormatPr defaultColWidth="13.54296875" defaultRowHeight="12.5"/>
  <cols>
    <col min="1" max="1" width="8.54296875" customWidth="1"/>
    <col min="2" max="2" width="16.453125" customWidth="1"/>
    <col min="3" max="3" width="20.453125" style="473" customWidth="1"/>
    <col min="4" max="4" width="16.54296875" customWidth="1"/>
    <col min="5" max="6" width="19.453125" customWidth="1"/>
    <col min="7" max="7" width="18" customWidth="1"/>
    <col min="8" max="10" width="16.54296875" customWidth="1"/>
    <col min="11" max="11" width="15.453125" style="473" customWidth="1"/>
    <col min="12" max="12" width="5.453125" style="473" customWidth="1"/>
    <col min="13" max="13" width="27.54296875" style="482" customWidth="1"/>
    <col min="14" max="14" width="23.453125" style="482" customWidth="1"/>
    <col min="15" max="15" width="23.54296875" style="482" customWidth="1"/>
    <col min="16" max="16" width="40.453125" style="482" customWidth="1"/>
  </cols>
  <sheetData>
    <row r="1" spans="1:17" ht="13.4" customHeight="1">
      <c r="A1" s="1"/>
      <c r="B1" s="1647" t="e" vm="1">
        <v>#VALUE!</v>
      </c>
      <c r="C1" s="1"/>
      <c r="D1" s="1"/>
      <c r="K1"/>
      <c r="L1"/>
      <c r="M1"/>
      <c r="N1"/>
      <c r="O1"/>
      <c r="P1"/>
    </row>
    <row r="2" spans="1:17">
      <c r="A2" s="1"/>
      <c r="B2" s="1647"/>
      <c r="C2" s="468"/>
      <c r="D2" s="1"/>
      <c r="K2"/>
      <c r="L2"/>
      <c r="M2"/>
      <c r="N2"/>
      <c r="O2"/>
      <c r="P2"/>
    </row>
    <row r="3" spans="1:17">
      <c r="A3" s="1"/>
      <c r="B3" s="1647"/>
      <c r="C3" s="1"/>
      <c r="D3" s="1"/>
      <c r="K3"/>
      <c r="L3"/>
      <c r="M3"/>
      <c r="N3"/>
      <c r="O3"/>
      <c r="P3"/>
    </row>
    <row r="4" spans="1:17" ht="15" customHeight="1">
      <c r="A4" s="1"/>
      <c r="B4" s="1742" t="s">
        <v>2</v>
      </c>
      <c r="C4" s="1742"/>
      <c r="D4" s="1"/>
      <c r="K4"/>
      <c r="L4"/>
      <c r="M4"/>
      <c r="N4"/>
      <c r="O4"/>
      <c r="P4"/>
    </row>
    <row r="5" spans="1:17" ht="15" customHeight="1">
      <c r="A5" s="1"/>
      <c r="B5" s="893"/>
      <c r="C5" s="1"/>
      <c r="D5" s="1"/>
      <c r="K5"/>
      <c r="L5"/>
      <c r="M5"/>
      <c r="N5"/>
      <c r="O5"/>
      <c r="P5"/>
    </row>
    <row r="6" spans="1:17" ht="33.75" customHeight="1">
      <c r="B6" s="1748" t="s">
        <v>1309</v>
      </c>
      <c r="C6" s="1748"/>
      <c r="D6" s="1748"/>
      <c r="E6" s="1748"/>
      <c r="F6" s="1748"/>
      <c r="G6" s="1748"/>
      <c r="H6" s="387"/>
      <c r="I6" s="387"/>
      <c r="J6" s="387"/>
      <c r="K6" s="387"/>
      <c r="L6" s="479"/>
      <c r="M6" s="480"/>
      <c r="N6" s="480"/>
      <c r="O6" s="481"/>
      <c r="P6" s="481"/>
      <c r="Q6" s="1"/>
    </row>
    <row r="7" spans="1:17" ht="21.75" customHeight="1">
      <c r="B7" s="1749" t="s">
        <v>1310</v>
      </c>
      <c r="C7" s="1749" t="s">
        <v>1311</v>
      </c>
      <c r="D7" s="1749" t="s">
        <v>1275</v>
      </c>
      <c r="E7" s="1749" t="s">
        <v>1312</v>
      </c>
      <c r="F7" s="1749" t="s">
        <v>474</v>
      </c>
      <c r="G7" s="1747" t="s">
        <v>1313</v>
      </c>
      <c r="H7" s="1747"/>
      <c r="I7" s="1747" t="s">
        <v>1314</v>
      </c>
      <c r="J7" s="1747"/>
      <c r="K7" s="1747"/>
      <c r="L7" s="489"/>
      <c r="M7" s="1749" t="s">
        <v>1311</v>
      </c>
      <c r="N7" s="1749" t="s">
        <v>1315</v>
      </c>
      <c r="O7" s="1749"/>
      <c r="P7" s="1749"/>
    </row>
    <row r="8" spans="1:17" ht="63.75" customHeight="1">
      <c r="B8" s="1749"/>
      <c r="C8" s="1749"/>
      <c r="D8" s="1749"/>
      <c r="E8" s="1749"/>
      <c r="F8" s="1749"/>
      <c r="G8" s="941" t="s">
        <v>1316</v>
      </c>
      <c r="H8" s="941" t="s">
        <v>1317</v>
      </c>
      <c r="I8" s="941" t="s">
        <v>1318</v>
      </c>
      <c r="J8" s="941" t="s">
        <v>1319</v>
      </c>
      <c r="K8" s="941" t="s">
        <v>1320</v>
      </c>
      <c r="L8" s="490"/>
      <c r="M8" s="1749"/>
      <c r="N8" s="941" t="s">
        <v>1321</v>
      </c>
      <c r="O8" s="941" t="s">
        <v>1322</v>
      </c>
      <c r="P8" s="941" t="s">
        <v>1323</v>
      </c>
    </row>
    <row r="9" spans="1:17" ht="14.5">
      <c r="B9" s="491">
        <v>1</v>
      </c>
      <c r="C9" s="484" t="s">
        <v>1282</v>
      </c>
      <c r="D9" s="483" t="s">
        <v>318</v>
      </c>
      <c r="E9" s="483" t="s">
        <v>792</v>
      </c>
      <c r="F9" s="483" t="s">
        <v>1226</v>
      </c>
      <c r="G9" s="483">
        <v>16</v>
      </c>
      <c r="H9" s="483">
        <v>18</v>
      </c>
      <c r="I9" s="483">
        <v>20</v>
      </c>
      <c r="J9" s="483">
        <v>18</v>
      </c>
      <c r="K9" s="483">
        <v>6</v>
      </c>
      <c r="L9" s="478"/>
      <c r="M9" s="484" t="s">
        <v>1324</v>
      </c>
      <c r="N9" s="484" t="s">
        <v>1325</v>
      </c>
      <c r="O9" s="484" t="s">
        <v>1326</v>
      </c>
      <c r="P9" s="484" t="s">
        <v>1327</v>
      </c>
    </row>
    <row r="10" spans="1:17" ht="14.5">
      <c r="B10" s="492">
        <v>2</v>
      </c>
      <c r="C10" s="486" t="s">
        <v>1284</v>
      </c>
      <c r="D10" s="485" t="s">
        <v>320</v>
      </c>
      <c r="E10" s="485" t="s">
        <v>1328</v>
      </c>
      <c r="F10" s="485" t="s">
        <v>1224</v>
      </c>
      <c r="G10" s="485">
        <v>10</v>
      </c>
      <c r="H10" s="485">
        <v>20</v>
      </c>
      <c r="I10" s="485">
        <v>2</v>
      </c>
      <c r="J10" s="485">
        <v>14</v>
      </c>
      <c r="K10" s="485">
        <v>2</v>
      </c>
      <c r="L10" s="478"/>
      <c r="M10" s="486" t="s">
        <v>1324</v>
      </c>
      <c r="N10" s="486" t="s">
        <v>1325</v>
      </c>
      <c r="O10" s="486" t="s">
        <v>1326</v>
      </c>
      <c r="P10" s="486" t="s">
        <v>1329</v>
      </c>
    </row>
    <row r="11" spans="1:17" ht="14.5">
      <c r="B11" s="492">
        <v>3</v>
      </c>
      <c r="C11" s="486" t="s">
        <v>1285</v>
      </c>
      <c r="D11" s="485" t="s">
        <v>318</v>
      </c>
      <c r="E11" s="485" t="s">
        <v>795</v>
      </c>
      <c r="F11" s="485" t="s">
        <v>480</v>
      </c>
      <c r="G11" s="485">
        <v>17</v>
      </c>
      <c r="H11" s="485">
        <v>9</v>
      </c>
      <c r="I11" s="485">
        <v>17</v>
      </c>
      <c r="J11" s="485">
        <v>6</v>
      </c>
      <c r="K11" s="485">
        <v>8</v>
      </c>
      <c r="L11" s="478"/>
      <c r="M11" s="486" t="s">
        <v>1324</v>
      </c>
      <c r="N11" s="486" t="s">
        <v>1325</v>
      </c>
      <c r="O11" s="486" t="s">
        <v>1330</v>
      </c>
      <c r="P11" s="486" t="s">
        <v>1331</v>
      </c>
    </row>
    <row r="12" spans="1:17" ht="34.5">
      <c r="B12" s="492">
        <v>4</v>
      </c>
      <c r="C12" s="486" t="s">
        <v>1286</v>
      </c>
      <c r="D12" s="485" t="s">
        <v>318</v>
      </c>
      <c r="E12" s="485" t="s">
        <v>795</v>
      </c>
      <c r="F12" s="485" t="s">
        <v>480</v>
      </c>
      <c r="G12" s="485">
        <v>17</v>
      </c>
      <c r="H12" s="485">
        <v>10</v>
      </c>
      <c r="I12" s="485">
        <v>15</v>
      </c>
      <c r="J12" s="485">
        <v>6</v>
      </c>
      <c r="K12" s="485">
        <v>4</v>
      </c>
      <c r="L12" s="478"/>
      <c r="M12" s="486" t="s">
        <v>1324</v>
      </c>
      <c r="N12" s="486" t="s">
        <v>1325</v>
      </c>
      <c r="O12" s="486" t="s">
        <v>1332</v>
      </c>
      <c r="P12" s="486" t="s">
        <v>1333</v>
      </c>
    </row>
    <row r="13" spans="1:17" ht="34.5">
      <c r="B13" s="492">
        <v>5</v>
      </c>
      <c r="C13" s="486" t="s">
        <v>1288</v>
      </c>
      <c r="D13" s="485" t="s">
        <v>1287</v>
      </c>
      <c r="E13" s="485" t="s">
        <v>1334</v>
      </c>
      <c r="F13" s="485" t="s">
        <v>480</v>
      </c>
      <c r="G13" s="485">
        <v>16</v>
      </c>
      <c r="H13" s="485">
        <v>12</v>
      </c>
      <c r="I13" s="485">
        <v>16</v>
      </c>
      <c r="J13" s="485">
        <v>16</v>
      </c>
      <c r="K13" s="485">
        <v>4</v>
      </c>
      <c r="L13" s="478"/>
      <c r="M13" s="486" t="s">
        <v>1324</v>
      </c>
      <c r="N13" s="486" t="s">
        <v>1325</v>
      </c>
      <c r="O13" s="486" t="s">
        <v>1332</v>
      </c>
      <c r="P13" s="486" t="s">
        <v>1335</v>
      </c>
    </row>
    <row r="14" spans="1:17" ht="36.75" customHeight="1">
      <c r="B14" s="492">
        <v>6</v>
      </c>
      <c r="C14" s="486" t="s">
        <v>1290</v>
      </c>
      <c r="D14" s="485" t="s">
        <v>316</v>
      </c>
      <c r="E14" s="485" t="s">
        <v>773</v>
      </c>
      <c r="F14" s="485" t="s">
        <v>840</v>
      </c>
      <c r="G14" s="485">
        <v>15</v>
      </c>
      <c r="H14" s="485">
        <v>4</v>
      </c>
      <c r="I14" s="485">
        <v>5</v>
      </c>
      <c r="J14" s="485">
        <v>11</v>
      </c>
      <c r="K14" s="485">
        <v>20</v>
      </c>
      <c r="L14" s="478"/>
      <c r="M14" s="486" t="s">
        <v>1324</v>
      </c>
      <c r="N14" s="486" t="s">
        <v>1325</v>
      </c>
      <c r="O14" s="486" t="s">
        <v>1332</v>
      </c>
      <c r="P14" s="486" t="s">
        <v>1336</v>
      </c>
    </row>
    <row r="15" spans="1:17" ht="34.5">
      <c r="B15" s="492">
        <v>7</v>
      </c>
      <c r="C15" s="486" t="s">
        <v>1291</v>
      </c>
      <c r="D15" s="485" t="s">
        <v>316</v>
      </c>
      <c r="E15" s="485" t="s">
        <v>773</v>
      </c>
      <c r="F15" s="485" t="s">
        <v>480</v>
      </c>
      <c r="G15" s="485">
        <v>16</v>
      </c>
      <c r="H15" s="485">
        <v>11</v>
      </c>
      <c r="I15" s="485">
        <v>4</v>
      </c>
      <c r="J15" s="485">
        <v>11</v>
      </c>
      <c r="K15" s="485">
        <v>3</v>
      </c>
      <c r="L15" s="478"/>
      <c r="M15" s="484" t="s">
        <v>1324</v>
      </c>
      <c r="N15" s="484" t="s">
        <v>1325</v>
      </c>
      <c r="O15" s="484" t="s">
        <v>1332</v>
      </c>
      <c r="P15" s="484" t="s">
        <v>1337</v>
      </c>
    </row>
    <row r="16" spans="1:17" ht="34.5">
      <c r="B16" s="492">
        <v>8</v>
      </c>
      <c r="C16" s="486" t="s">
        <v>1292</v>
      </c>
      <c r="D16" s="485" t="s">
        <v>320</v>
      </c>
      <c r="E16" s="485" t="s">
        <v>1338</v>
      </c>
      <c r="F16" s="485" t="s">
        <v>840</v>
      </c>
      <c r="G16" s="485">
        <v>20</v>
      </c>
      <c r="H16" s="485">
        <v>4</v>
      </c>
      <c r="I16" s="485">
        <v>8</v>
      </c>
      <c r="J16" s="485">
        <v>4</v>
      </c>
      <c r="K16" s="485">
        <v>2</v>
      </c>
      <c r="L16" s="478"/>
      <c r="M16" s="486" t="s">
        <v>1324</v>
      </c>
      <c r="N16" s="486" t="s">
        <v>1325</v>
      </c>
      <c r="O16" s="486" t="s">
        <v>1332</v>
      </c>
      <c r="P16" s="486" t="s">
        <v>1339</v>
      </c>
    </row>
    <row r="17" spans="2:16" ht="34.5">
      <c r="B17" s="492">
        <v>9</v>
      </c>
      <c r="C17" s="486" t="s">
        <v>1340</v>
      </c>
      <c r="D17" s="485" t="s">
        <v>318</v>
      </c>
      <c r="E17" s="485" t="s">
        <v>792</v>
      </c>
      <c r="F17" s="485" t="s">
        <v>480</v>
      </c>
      <c r="G17" s="485">
        <v>16</v>
      </c>
      <c r="H17" s="485">
        <v>9</v>
      </c>
      <c r="I17" s="485">
        <v>1</v>
      </c>
      <c r="J17" s="485">
        <v>9</v>
      </c>
      <c r="K17" s="485">
        <v>3</v>
      </c>
      <c r="L17" s="478"/>
      <c r="M17" s="486" t="s">
        <v>1324</v>
      </c>
      <c r="N17" s="486" t="s">
        <v>1325</v>
      </c>
      <c r="O17" s="486" t="s">
        <v>1332</v>
      </c>
      <c r="P17" s="486" t="s">
        <v>1341</v>
      </c>
    </row>
    <row r="18" spans="2:16" ht="23">
      <c r="B18" s="492">
        <v>9</v>
      </c>
      <c r="C18" s="486" t="s">
        <v>1296</v>
      </c>
      <c r="D18" s="485" t="s">
        <v>320</v>
      </c>
      <c r="E18" s="485" t="s">
        <v>1342</v>
      </c>
      <c r="F18" s="485" t="s">
        <v>1222</v>
      </c>
      <c r="G18" s="485">
        <v>13</v>
      </c>
      <c r="H18" s="485">
        <v>7</v>
      </c>
      <c r="I18" s="485">
        <v>20</v>
      </c>
      <c r="J18" s="485">
        <v>12</v>
      </c>
      <c r="K18" s="485">
        <v>2</v>
      </c>
      <c r="L18" s="478"/>
      <c r="M18" s="486" t="s">
        <v>1324</v>
      </c>
      <c r="N18" s="486" t="s">
        <v>1325</v>
      </c>
      <c r="O18" s="486" t="s">
        <v>1343</v>
      </c>
      <c r="P18" s="486" t="s">
        <v>1344</v>
      </c>
    </row>
    <row r="19" spans="2:16" ht="23">
      <c r="B19" s="492">
        <v>9</v>
      </c>
      <c r="C19" s="486" t="s">
        <v>1297</v>
      </c>
      <c r="D19" s="485" t="s">
        <v>318</v>
      </c>
      <c r="E19" s="485" t="s">
        <v>792</v>
      </c>
      <c r="F19" s="485" t="s">
        <v>480</v>
      </c>
      <c r="G19" s="485">
        <v>16</v>
      </c>
      <c r="H19" s="485">
        <v>8</v>
      </c>
      <c r="I19" s="485">
        <v>1</v>
      </c>
      <c r="J19" s="485">
        <v>9</v>
      </c>
      <c r="K19" s="485">
        <v>5</v>
      </c>
      <c r="L19" s="478"/>
      <c r="M19" s="486" t="s">
        <v>1324</v>
      </c>
      <c r="N19" s="486" t="s">
        <v>1325</v>
      </c>
      <c r="O19" s="486" t="s">
        <v>1343</v>
      </c>
      <c r="P19" s="486" t="s">
        <v>1345</v>
      </c>
    </row>
    <row r="20" spans="2:16" ht="34.5">
      <c r="B20" s="492">
        <v>12</v>
      </c>
      <c r="C20" s="486" t="s">
        <v>1298</v>
      </c>
      <c r="D20" s="485" t="s">
        <v>316</v>
      </c>
      <c r="E20" s="485" t="s">
        <v>773</v>
      </c>
      <c r="F20" s="485" t="s">
        <v>840</v>
      </c>
      <c r="G20" s="485">
        <v>20</v>
      </c>
      <c r="H20" s="485">
        <v>5</v>
      </c>
      <c r="I20" s="485">
        <v>4</v>
      </c>
      <c r="J20" s="485">
        <v>7</v>
      </c>
      <c r="K20" s="485">
        <v>4</v>
      </c>
      <c r="L20" s="478"/>
      <c r="M20" s="486" t="s">
        <v>1324</v>
      </c>
      <c r="N20" s="486" t="s">
        <v>1325</v>
      </c>
      <c r="O20" s="486" t="s">
        <v>1332</v>
      </c>
      <c r="P20" s="486" t="s">
        <v>1346</v>
      </c>
    </row>
    <row r="21" spans="2:16" ht="34.5">
      <c r="B21" s="492">
        <v>13</v>
      </c>
      <c r="C21" s="486" t="s">
        <v>1347</v>
      </c>
      <c r="D21" s="485" t="s">
        <v>318</v>
      </c>
      <c r="E21" s="485" t="s">
        <v>792</v>
      </c>
      <c r="F21" s="485" t="s">
        <v>480</v>
      </c>
      <c r="G21" s="485">
        <v>15</v>
      </c>
      <c r="H21" s="485">
        <v>9</v>
      </c>
      <c r="I21" s="485">
        <v>1</v>
      </c>
      <c r="J21" s="485">
        <v>9</v>
      </c>
      <c r="K21" s="485">
        <v>3</v>
      </c>
      <c r="L21" s="478"/>
      <c r="M21" s="484" t="s">
        <v>1324</v>
      </c>
      <c r="N21" s="484" t="s">
        <v>1325</v>
      </c>
      <c r="O21" s="484" t="s">
        <v>1332</v>
      </c>
      <c r="P21" s="484" t="s">
        <v>1348</v>
      </c>
    </row>
    <row r="22" spans="2:16" ht="23">
      <c r="B22" s="492">
        <v>13</v>
      </c>
      <c r="C22" s="486" t="s">
        <v>1349</v>
      </c>
      <c r="D22" s="485" t="s">
        <v>320</v>
      </c>
      <c r="E22" s="485" t="s">
        <v>1328</v>
      </c>
      <c r="F22" s="485" t="s">
        <v>1350</v>
      </c>
      <c r="G22" s="485">
        <v>12</v>
      </c>
      <c r="H22" s="485">
        <v>10</v>
      </c>
      <c r="I22" s="485">
        <v>1</v>
      </c>
      <c r="J22" s="485">
        <v>20</v>
      </c>
      <c r="K22" s="485">
        <v>1</v>
      </c>
      <c r="L22" s="478"/>
      <c r="M22" s="486" t="s">
        <v>1324</v>
      </c>
      <c r="N22" s="486" t="s">
        <v>1325</v>
      </c>
      <c r="O22" s="486" t="s">
        <v>1343</v>
      </c>
      <c r="P22" s="486" t="s">
        <v>1351</v>
      </c>
    </row>
    <row r="23" spans="2:16" ht="23">
      <c r="B23" s="492">
        <v>15</v>
      </c>
      <c r="C23" s="486" t="s">
        <v>1352</v>
      </c>
      <c r="D23" s="485" t="s">
        <v>318</v>
      </c>
      <c r="E23" s="485" t="s">
        <v>792</v>
      </c>
      <c r="F23" s="485" t="s">
        <v>480</v>
      </c>
      <c r="G23" s="485">
        <v>15</v>
      </c>
      <c r="H23" s="485">
        <v>8</v>
      </c>
      <c r="I23" s="485">
        <v>1</v>
      </c>
      <c r="J23" s="485">
        <v>9</v>
      </c>
      <c r="K23" s="485">
        <v>3</v>
      </c>
      <c r="L23" s="478"/>
      <c r="M23" s="486" t="s">
        <v>1324</v>
      </c>
      <c r="N23" s="486" t="s">
        <v>1325</v>
      </c>
      <c r="O23" s="486" t="s">
        <v>1343</v>
      </c>
      <c r="P23" s="486" t="s">
        <v>1353</v>
      </c>
    </row>
    <row r="24" spans="2:16" ht="23">
      <c r="B24" s="492">
        <v>16</v>
      </c>
      <c r="C24" s="486" t="s">
        <v>1354</v>
      </c>
      <c r="D24" s="485" t="s">
        <v>318</v>
      </c>
      <c r="E24" s="485" t="s">
        <v>792</v>
      </c>
      <c r="F24" s="485" t="s">
        <v>480</v>
      </c>
      <c r="G24" s="485">
        <v>16</v>
      </c>
      <c r="H24" s="485">
        <v>9</v>
      </c>
      <c r="I24" s="485">
        <v>3</v>
      </c>
      <c r="J24" s="485">
        <v>8</v>
      </c>
      <c r="K24" s="485">
        <v>3</v>
      </c>
      <c r="L24" s="478"/>
      <c r="M24" s="486" t="s">
        <v>1324</v>
      </c>
      <c r="N24" s="486" t="s">
        <v>1325</v>
      </c>
      <c r="O24" s="486" t="s">
        <v>1343</v>
      </c>
      <c r="P24" s="486" t="s">
        <v>1355</v>
      </c>
    </row>
    <row r="25" spans="2:16" ht="14.5">
      <c r="B25" s="492">
        <v>16</v>
      </c>
      <c r="C25" s="486" t="s">
        <v>1356</v>
      </c>
      <c r="D25" s="485" t="s">
        <v>316</v>
      </c>
      <c r="E25" s="485" t="s">
        <v>773</v>
      </c>
      <c r="F25" s="485" t="s">
        <v>480</v>
      </c>
      <c r="G25" s="485">
        <v>13</v>
      </c>
      <c r="H25" s="485">
        <v>0</v>
      </c>
      <c r="I25" s="485">
        <v>2</v>
      </c>
      <c r="J25" s="485">
        <v>15</v>
      </c>
      <c r="K25" s="485">
        <v>8</v>
      </c>
      <c r="L25" s="478"/>
      <c r="M25" s="486" t="s">
        <v>1324</v>
      </c>
      <c r="N25" s="486" t="s">
        <v>1325</v>
      </c>
      <c r="O25" s="486" t="s">
        <v>1357</v>
      </c>
      <c r="P25" s="486" t="s">
        <v>1358</v>
      </c>
    </row>
    <row r="26" spans="2:16" ht="34.5">
      <c r="B26" s="492">
        <v>18</v>
      </c>
      <c r="C26" s="486" t="s">
        <v>1359</v>
      </c>
      <c r="D26" s="485" t="s">
        <v>318</v>
      </c>
      <c r="E26" s="485" t="s">
        <v>792</v>
      </c>
      <c r="F26" s="485" t="s">
        <v>840</v>
      </c>
      <c r="G26" s="485">
        <v>16</v>
      </c>
      <c r="H26" s="485">
        <v>2</v>
      </c>
      <c r="I26" s="485">
        <v>8</v>
      </c>
      <c r="J26" s="485">
        <v>3</v>
      </c>
      <c r="K26" s="485">
        <v>3</v>
      </c>
      <c r="L26" s="478"/>
      <c r="M26" s="486" t="s">
        <v>1324</v>
      </c>
      <c r="N26" s="486" t="s">
        <v>1325</v>
      </c>
      <c r="O26" s="486" t="s">
        <v>1332</v>
      </c>
      <c r="P26" s="486" t="s">
        <v>1360</v>
      </c>
    </row>
    <row r="27" spans="2:16" ht="34.5">
      <c r="B27" s="492">
        <v>19</v>
      </c>
      <c r="C27" s="486" t="s">
        <v>1361</v>
      </c>
      <c r="D27" s="485" t="s">
        <v>318</v>
      </c>
      <c r="E27" s="485" t="s">
        <v>792</v>
      </c>
      <c r="F27" s="485" t="s">
        <v>480</v>
      </c>
      <c r="G27" s="485">
        <v>16</v>
      </c>
      <c r="H27" s="485">
        <v>9</v>
      </c>
      <c r="I27" s="485">
        <v>1</v>
      </c>
      <c r="J27" s="485">
        <v>8</v>
      </c>
      <c r="K27" s="485">
        <v>3</v>
      </c>
      <c r="L27" s="478"/>
      <c r="M27" s="484" t="s">
        <v>1324</v>
      </c>
      <c r="N27" s="484" t="s">
        <v>1325</v>
      </c>
      <c r="O27" s="484" t="s">
        <v>1332</v>
      </c>
      <c r="P27" s="484" t="s">
        <v>1362</v>
      </c>
    </row>
    <row r="28" spans="2:16" ht="23">
      <c r="B28" s="492">
        <v>20</v>
      </c>
      <c r="C28" s="486" t="s">
        <v>1363</v>
      </c>
      <c r="D28" s="485" t="s">
        <v>316</v>
      </c>
      <c r="E28" s="485" t="s">
        <v>773</v>
      </c>
      <c r="F28" s="485" t="s">
        <v>480</v>
      </c>
      <c r="G28" s="485">
        <v>12</v>
      </c>
      <c r="H28" s="485">
        <v>7</v>
      </c>
      <c r="I28" s="485">
        <v>1</v>
      </c>
      <c r="J28" s="485">
        <v>14</v>
      </c>
      <c r="K28" s="485">
        <v>2</v>
      </c>
      <c r="L28" s="478"/>
      <c r="M28" s="486" t="s">
        <v>1324</v>
      </c>
      <c r="N28" s="486" t="s">
        <v>1325</v>
      </c>
      <c r="O28" s="486" t="s">
        <v>1343</v>
      </c>
      <c r="P28" s="486" t="s">
        <v>1364</v>
      </c>
    </row>
    <row r="29" spans="2:16" ht="23">
      <c r="B29" s="492">
        <v>20</v>
      </c>
      <c r="C29" s="486" t="s">
        <v>1365</v>
      </c>
      <c r="D29" s="485" t="s">
        <v>318</v>
      </c>
      <c r="E29" s="485" t="s">
        <v>792</v>
      </c>
      <c r="F29" s="485" t="s">
        <v>480</v>
      </c>
      <c r="G29" s="485">
        <v>11</v>
      </c>
      <c r="H29" s="485">
        <v>10</v>
      </c>
      <c r="I29" s="485">
        <v>16</v>
      </c>
      <c r="J29" s="485">
        <v>6</v>
      </c>
      <c r="K29" s="485">
        <v>2</v>
      </c>
      <c r="L29" s="478"/>
      <c r="M29" s="486" t="s">
        <v>1324</v>
      </c>
      <c r="N29" s="486" t="s">
        <v>1325</v>
      </c>
      <c r="O29" s="486" t="s">
        <v>1343</v>
      </c>
      <c r="P29" s="486" t="s">
        <v>1366</v>
      </c>
    </row>
    <row r="30" spans="2:16" ht="23">
      <c r="B30" s="492">
        <v>22</v>
      </c>
      <c r="C30" s="486" t="s">
        <v>1367</v>
      </c>
      <c r="D30" s="485" t="s">
        <v>1287</v>
      </c>
      <c r="E30" s="485" t="s">
        <v>1368</v>
      </c>
      <c r="F30" s="485" t="s">
        <v>480</v>
      </c>
      <c r="G30" s="485">
        <v>14</v>
      </c>
      <c r="H30" s="485">
        <v>11</v>
      </c>
      <c r="I30" s="485">
        <v>1</v>
      </c>
      <c r="J30" s="485">
        <v>9</v>
      </c>
      <c r="K30" s="485">
        <v>2</v>
      </c>
      <c r="L30" s="478"/>
      <c r="M30" s="486" t="s">
        <v>1324</v>
      </c>
      <c r="N30" s="486" t="s">
        <v>1325</v>
      </c>
      <c r="O30" s="486" t="s">
        <v>1343</v>
      </c>
      <c r="P30" s="486" t="s">
        <v>1369</v>
      </c>
    </row>
    <row r="31" spans="2:16" ht="14.5">
      <c r="B31" s="492">
        <v>23</v>
      </c>
      <c r="C31" s="486" t="s">
        <v>1370</v>
      </c>
      <c r="D31" s="485" t="s">
        <v>318</v>
      </c>
      <c r="E31" s="485" t="s">
        <v>792</v>
      </c>
      <c r="F31" s="485" t="s">
        <v>480</v>
      </c>
      <c r="G31" s="485">
        <v>13</v>
      </c>
      <c r="H31" s="485">
        <v>9</v>
      </c>
      <c r="I31" s="485">
        <v>1</v>
      </c>
      <c r="J31" s="485">
        <v>9</v>
      </c>
      <c r="K31" s="485">
        <v>3</v>
      </c>
      <c r="L31" s="478"/>
      <c r="M31" s="486" t="s">
        <v>1324</v>
      </c>
      <c r="N31" s="486" t="s">
        <v>1325</v>
      </c>
      <c r="O31" s="486" t="s">
        <v>1357</v>
      </c>
      <c r="P31" s="486" t="s">
        <v>1371</v>
      </c>
    </row>
    <row r="32" spans="2:16" ht="14.5">
      <c r="B32" s="492">
        <v>24</v>
      </c>
      <c r="C32" s="486" t="s">
        <v>1372</v>
      </c>
      <c r="D32" s="485" t="s">
        <v>318</v>
      </c>
      <c r="E32" s="485" t="s">
        <v>792</v>
      </c>
      <c r="F32" s="485" t="s">
        <v>480</v>
      </c>
      <c r="G32" s="485">
        <v>17</v>
      </c>
      <c r="H32" s="485">
        <v>8</v>
      </c>
      <c r="I32" s="485">
        <v>1</v>
      </c>
      <c r="J32" s="485">
        <v>5</v>
      </c>
      <c r="K32" s="485">
        <v>3</v>
      </c>
      <c r="L32" s="478"/>
      <c r="M32" s="486" t="s">
        <v>1324</v>
      </c>
      <c r="N32" s="486" t="s">
        <v>1325</v>
      </c>
      <c r="O32" s="486" t="s">
        <v>1373</v>
      </c>
      <c r="P32" s="486" t="s">
        <v>1374</v>
      </c>
    </row>
    <row r="33" spans="2:16" ht="14.5">
      <c r="B33" s="492">
        <v>25</v>
      </c>
      <c r="C33" s="486" t="s">
        <v>1375</v>
      </c>
      <c r="D33" s="485" t="s">
        <v>318</v>
      </c>
      <c r="E33" s="485" t="s">
        <v>792</v>
      </c>
      <c r="F33" s="485" t="s">
        <v>480</v>
      </c>
      <c r="G33" s="485">
        <v>15</v>
      </c>
      <c r="H33" s="485">
        <v>8</v>
      </c>
      <c r="I33" s="485">
        <v>1</v>
      </c>
      <c r="J33" s="485">
        <v>8</v>
      </c>
      <c r="K33" s="485">
        <v>2</v>
      </c>
      <c r="L33" s="478"/>
      <c r="M33" s="484" t="s">
        <v>1324</v>
      </c>
      <c r="N33" s="484" t="s">
        <v>1325</v>
      </c>
      <c r="O33" s="484" t="s">
        <v>1373</v>
      </c>
      <c r="P33" s="484" t="s">
        <v>1376</v>
      </c>
    </row>
    <row r="34" spans="2:16" ht="23">
      <c r="B34" s="492">
        <v>26</v>
      </c>
      <c r="C34" s="486" t="s">
        <v>1377</v>
      </c>
      <c r="D34" s="485" t="s">
        <v>316</v>
      </c>
      <c r="E34" s="485" t="s">
        <v>773</v>
      </c>
      <c r="F34" s="485" t="s">
        <v>1378</v>
      </c>
      <c r="G34" s="485">
        <v>0</v>
      </c>
      <c r="H34" s="485">
        <v>0</v>
      </c>
      <c r="I34" s="485">
        <v>20</v>
      </c>
      <c r="J34" s="485">
        <v>20</v>
      </c>
      <c r="K34" s="485">
        <v>2</v>
      </c>
      <c r="L34" s="478"/>
      <c r="M34" s="486" t="s">
        <v>1324</v>
      </c>
      <c r="N34" s="486" t="s">
        <v>1325</v>
      </c>
      <c r="O34" s="486" t="s">
        <v>1373</v>
      </c>
      <c r="P34" s="486" t="s">
        <v>1379</v>
      </c>
    </row>
    <row r="35" spans="2:16" ht="14.5">
      <c r="B35" s="492">
        <v>26</v>
      </c>
      <c r="C35" s="486" t="s">
        <v>1380</v>
      </c>
      <c r="D35" s="485" t="s">
        <v>316</v>
      </c>
      <c r="E35" s="485" t="s">
        <v>773</v>
      </c>
      <c r="F35" s="485" t="s">
        <v>1381</v>
      </c>
      <c r="G35" s="485">
        <v>10</v>
      </c>
      <c r="H35" s="485">
        <v>1</v>
      </c>
      <c r="I35" s="485">
        <v>1</v>
      </c>
      <c r="J35" s="485">
        <v>7</v>
      </c>
      <c r="K35" s="485">
        <v>13</v>
      </c>
      <c r="L35" s="478"/>
      <c r="M35" s="486" t="s">
        <v>1324</v>
      </c>
      <c r="N35" s="486" t="s">
        <v>1325</v>
      </c>
      <c r="O35" s="486" t="s">
        <v>1373</v>
      </c>
      <c r="P35" s="486" t="s">
        <v>1382</v>
      </c>
    </row>
    <row r="36" spans="2:16" ht="14.5">
      <c r="B36" s="492">
        <v>26</v>
      </c>
      <c r="C36" s="486" t="s">
        <v>1383</v>
      </c>
      <c r="D36" s="485" t="s">
        <v>318</v>
      </c>
      <c r="E36" s="485" t="s">
        <v>792</v>
      </c>
      <c r="F36" s="485" t="s">
        <v>480</v>
      </c>
      <c r="G36" s="485">
        <v>14</v>
      </c>
      <c r="H36" s="485">
        <v>8</v>
      </c>
      <c r="I36" s="485">
        <v>1</v>
      </c>
      <c r="J36" s="485">
        <v>8</v>
      </c>
      <c r="K36" s="485">
        <v>3</v>
      </c>
      <c r="L36" s="478"/>
      <c r="M36" s="486" t="s">
        <v>1324</v>
      </c>
      <c r="N36" s="486" t="s">
        <v>1325</v>
      </c>
      <c r="O36" s="486" t="s">
        <v>1373</v>
      </c>
      <c r="P36" s="486" t="s">
        <v>1384</v>
      </c>
    </row>
    <row r="37" spans="2:16" ht="14.5">
      <c r="B37" s="492">
        <v>29</v>
      </c>
      <c r="C37" s="486" t="s">
        <v>1385</v>
      </c>
      <c r="D37" s="485" t="s">
        <v>316</v>
      </c>
      <c r="E37" s="485" t="s">
        <v>773</v>
      </c>
      <c r="F37" s="485" t="s">
        <v>840</v>
      </c>
      <c r="G37" s="485">
        <v>11</v>
      </c>
      <c r="H37" s="485">
        <v>5</v>
      </c>
      <c r="I37" s="485">
        <v>1</v>
      </c>
      <c r="J37" s="485">
        <v>3</v>
      </c>
      <c r="K37" s="485">
        <v>10</v>
      </c>
      <c r="L37" s="478"/>
      <c r="M37" s="486" t="s">
        <v>1324</v>
      </c>
      <c r="N37" s="486" t="s">
        <v>1325</v>
      </c>
      <c r="O37" s="486" t="s">
        <v>1373</v>
      </c>
      <c r="P37" s="486" t="s">
        <v>1386</v>
      </c>
    </row>
    <row r="38" spans="2:16" ht="14.5">
      <c r="B38" s="492">
        <v>30</v>
      </c>
      <c r="C38" s="486" t="s">
        <v>1387</v>
      </c>
      <c r="D38" s="485" t="s">
        <v>320</v>
      </c>
      <c r="E38" s="485" t="s">
        <v>1342</v>
      </c>
      <c r="F38" s="485" t="s">
        <v>1295</v>
      </c>
      <c r="G38" s="485">
        <v>1</v>
      </c>
      <c r="H38" s="485">
        <v>0</v>
      </c>
      <c r="I38" s="485">
        <v>20</v>
      </c>
      <c r="J38" s="485">
        <v>5</v>
      </c>
      <c r="K38" s="485">
        <v>1</v>
      </c>
      <c r="L38" s="478"/>
      <c r="M38" s="486" t="s">
        <v>1324</v>
      </c>
      <c r="N38" s="486" t="s">
        <v>1325</v>
      </c>
      <c r="O38" s="486" t="s">
        <v>1373</v>
      </c>
      <c r="P38" s="486" t="s">
        <v>1388</v>
      </c>
    </row>
    <row r="39" spans="2:16" ht="14.5">
      <c r="B39" s="492">
        <v>30</v>
      </c>
      <c r="C39" s="486" t="s">
        <v>1389</v>
      </c>
      <c r="D39" s="485" t="s">
        <v>316</v>
      </c>
      <c r="E39" s="485" t="s">
        <v>773</v>
      </c>
      <c r="F39" s="485" t="s">
        <v>480</v>
      </c>
      <c r="G39" s="485">
        <v>10</v>
      </c>
      <c r="H39" s="485">
        <v>0</v>
      </c>
      <c r="I39" s="485">
        <v>12</v>
      </c>
      <c r="J39" s="485">
        <v>12</v>
      </c>
      <c r="K39" s="485">
        <v>8</v>
      </c>
      <c r="L39" s="478"/>
      <c r="M39" s="484" t="s">
        <v>1324</v>
      </c>
      <c r="N39" s="484" t="s">
        <v>1325</v>
      </c>
      <c r="O39" s="484" t="s">
        <v>1373</v>
      </c>
      <c r="P39" s="484" t="s">
        <v>1390</v>
      </c>
    </row>
    <row r="40" spans="2:16" ht="14.5">
      <c r="B40" s="492">
        <v>32</v>
      </c>
      <c r="C40" s="486" t="s">
        <v>1391</v>
      </c>
      <c r="D40" s="485" t="s">
        <v>317</v>
      </c>
      <c r="E40" s="485" t="s">
        <v>410</v>
      </c>
      <c r="F40" s="485" t="s">
        <v>1295</v>
      </c>
      <c r="G40" s="485">
        <v>9</v>
      </c>
      <c r="H40" s="485">
        <v>8</v>
      </c>
      <c r="I40" s="485">
        <v>1</v>
      </c>
      <c r="J40" s="485">
        <v>7</v>
      </c>
      <c r="K40" s="485">
        <v>10</v>
      </c>
      <c r="L40" s="478"/>
      <c r="M40" s="486" t="s">
        <v>1324</v>
      </c>
      <c r="N40" s="486" t="s">
        <v>1325</v>
      </c>
      <c r="O40" s="486" t="s">
        <v>1373</v>
      </c>
      <c r="P40" s="486" t="s">
        <v>1392</v>
      </c>
    </row>
    <row r="41" spans="2:16" ht="14.5">
      <c r="B41" s="492">
        <v>33</v>
      </c>
      <c r="C41" s="486" t="s">
        <v>1393</v>
      </c>
      <c r="D41" s="485" t="s">
        <v>318</v>
      </c>
      <c r="E41" s="485" t="s">
        <v>792</v>
      </c>
      <c r="F41" s="485" t="s">
        <v>480</v>
      </c>
      <c r="G41" s="485">
        <v>14</v>
      </c>
      <c r="H41" s="485">
        <v>8</v>
      </c>
      <c r="I41" s="485">
        <v>1</v>
      </c>
      <c r="J41" s="485">
        <v>4</v>
      </c>
      <c r="K41" s="485">
        <v>7</v>
      </c>
      <c r="L41" s="478"/>
      <c r="M41" s="486" t="s">
        <v>1324</v>
      </c>
      <c r="N41" s="486" t="s">
        <v>1325</v>
      </c>
      <c r="O41" s="486" t="s">
        <v>1373</v>
      </c>
      <c r="P41" s="486" t="s">
        <v>1394</v>
      </c>
    </row>
    <row r="42" spans="2:16" ht="14.5">
      <c r="B42" s="492">
        <v>34</v>
      </c>
      <c r="C42" s="486" t="s">
        <v>1395</v>
      </c>
      <c r="D42" s="485" t="s">
        <v>318</v>
      </c>
      <c r="E42" s="485" t="s">
        <v>792</v>
      </c>
      <c r="F42" s="485" t="s">
        <v>480</v>
      </c>
      <c r="G42" s="485">
        <v>13</v>
      </c>
      <c r="H42" s="485">
        <v>9</v>
      </c>
      <c r="I42" s="485">
        <v>6</v>
      </c>
      <c r="J42" s="485">
        <v>7</v>
      </c>
      <c r="K42" s="485">
        <v>2</v>
      </c>
      <c r="L42" s="478"/>
      <c r="M42" s="486" t="s">
        <v>1324</v>
      </c>
      <c r="N42" s="486" t="s">
        <v>1325</v>
      </c>
      <c r="O42" s="486" t="s">
        <v>1373</v>
      </c>
      <c r="P42" s="486" t="s">
        <v>1396</v>
      </c>
    </row>
    <row r="43" spans="2:16" ht="34.5">
      <c r="B43" s="492">
        <v>35</v>
      </c>
      <c r="C43" s="486" t="s">
        <v>1397</v>
      </c>
      <c r="D43" s="485" t="s">
        <v>320</v>
      </c>
      <c r="E43" s="485" t="s">
        <v>1368</v>
      </c>
      <c r="F43" s="485" t="s">
        <v>840</v>
      </c>
      <c r="G43" s="485">
        <v>17</v>
      </c>
      <c r="H43" s="485">
        <v>1</v>
      </c>
      <c r="I43" s="485">
        <v>1</v>
      </c>
      <c r="J43" s="485">
        <v>1</v>
      </c>
      <c r="K43" s="485">
        <v>2</v>
      </c>
      <c r="L43" s="478"/>
      <c r="M43" s="486" t="s">
        <v>1324</v>
      </c>
      <c r="N43" s="486" t="s">
        <v>1325</v>
      </c>
      <c r="O43" s="486" t="s">
        <v>1332</v>
      </c>
      <c r="P43" s="486" t="s">
        <v>1398</v>
      </c>
    </row>
    <row r="44" spans="2:16" ht="14.5">
      <c r="B44" s="492">
        <v>36</v>
      </c>
      <c r="C44" s="486" t="s">
        <v>1399</v>
      </c>
      <c r="D44" s="485" t="s">
        <v>318</v>
      </c>
      <c r="E44" s="485" t="s">
        <v>792</v>
      </c>
      <c r="F44" s="485" t="s">
        <v>480</v>
      </c>
      <c r="G44" s="485">
        <v>14</v>
      </c>
      <c r="H44" s="485">
        <v>9</v>
      </c>
      <c r="I44" s="485">
        <v>1</v>
      </c>
      <c r="J44" s="485">
        <v>6</v>
      </c>
      <c r="K44" s="485">
        <v>2</v>
      </c>
      <c r="L44" s="478"/>
      <c r="M44" s="486" t="s">
        <v>1324</v>
      </c>
      <c r="N44" s="486" t="s">
        <v>1325</v>
      </c>
      <c r="O44" s="486" t="s">
        <v>1373</v>
      </c>
      <c r="P44" s="486" t="s">
        <v>1400</v>
      </c>
    </row>
    <row r="45" spans="2:16" ht="14.5">
      <c r="B45" s="492">
        <v>36</v>
      </c>
      <c r="C45" s="486" t="s">
        <v>1401</v>
      </c>
      <c r="D45" s="485" t="s">
        <v>317</v>
      </c>
      <c r="E45" s="485" t="s">
        <v>317</v>
      </c>
      <c r="F45" s="485" t="s">
        <v>1223</v>
      </c>
      <c r="G45" s="485">
        <v>15</v>
      </c>
      <c r="H45" s="485">
        <v>3</v>
      </c>
      <c r="I45" s="485">
        <v>1</v>
      </c>
      <c r="J45" s="485">
        <v>6</v>
      </c>
      <c r="K45" s="485">
        <v>1</v>
      </c>
      <c r="L45" s="478"/>
      <c r="M45" s="484" t="s">
        <v>1324</v>
      </c>
      <c r="N45" s="484" t="s">
        <v>1325</v>
      </c>
      <c r="O45" s="484" t="s">
        <v>1373</v>
      </c>
      <c r="P45" s="484" t="s">
        <v>1402</v>
      </c>
    </row>
    <row r="46" spans="2:16" ht="14.5">
      <c r="B46" s="492">
        <v>36</v>
      </c>
      <c r="C46" s="486" t="s">
        <v>1403</v>
      </c>
      <c r="D46" s="485" t="s">
        <v>320</v>
      </c>
      <c r="E46" s="485" t="s">
        <v>1338</v>
      </c>
      <c r="F46" s="485" t="s">
        <v>840</v>
      </c>
      <c r="G46" s="485">
        <v>0</v>
      </c>
      <c r="H46" s="485">
        <v>7</v>
      </c>
      <c r="I46" s="485">
        <v>1</v>
      </c>
      <c r="J46" s="485">
        <v>1</v>
      </c>
      <c r="K46" s="485">
        <v>14</v>
      </c>
      <c r="L46" s="478"/>
      <c r="M46" s="486" t="s">
        <v>1324</v>
      </c>
      <c r="N46" s="486" t="s">
        <v>1325</v>
      </c>
      <c r="O46" s="486" t="s">
        <v>1373</v>
      </c>
      <c r="P46" s="486" t="s">
        <v>1404</v>
      </c>
    </row>
    <row r="47" spans="2:16" ht="23">
      <c r="B47" s="492">
        <v>39</v>
      </c>
      <c r="C47" s="486" t="s">
        <v>1405</v>
      </c>
      <c r="D47" s="485" t="s">
        <v>316</v>
      </c>
      <c r="E47" s="485" t="s">
        <v>786</v>
      </c>
      <c r="F47" s="485" t="s">
        <v>1225</v>
      </c>
      <c r="G47" s="485">
        <v>14</v>
      </c>
      <c r="H47" s="485">
        <v>7</v>
      </c>
      <c r="I47" s="485">
        <v>1</v>
      </c>
      <c r="J47" s="485">
        <v>6</v>
      </c>
      <c r="K47" s="485">
        <v>4</v>
      </c>
      <c r="L47" s="478"/>
      <c r="M47" s="486" t="s">
        <v>1324</v>
      </c>
      <c r="N47" s="486" t="s">
        <v>1325</v>
      </c>
      <c r="O47" s="486" t="s">
        <v>1406</v>
      </c>
      <c r="P47" s="486" t="s">
        <v>1407</v>
      </c>
    </row>
    <row r="48" spans="2:16" ht="23">
      <c r="B48" s="492">
        <v>40</v>
      </c>
      <c r="C48" s="486" t="s">
        <v>1408</v>
      </c>
      <c r="D48" s="485" t="s">
        <v>318</v>
      </c>
      <c r="E48" s="485" t="s">
        <v>792</v>
      </c>
      <c r="F48" s="485" t="s">
        <v>480</v>
      </c>
      <c r="G48" s="485">
        <v>0</v>
      </c>
      <c r="H48" s="485">
        <v>0</v>
      </c>
      <c r="I48" s="485">
        <v>9</v>
      </c>
      <c r="J48" s="485">
        <v>0</v>
      </c>
      <c r="K48" s="485">
        <v>2</v>
      </c>
      <c r="L48" s="478"/>
      <c r="M48" s="486" t="s">
        <v>1409</v>
      </c>
      <c r="N48" s="486" t="s">
        <v>1410</v>
      </c>
      <c r="O48" s="486" t="s">
        <v>1411</v>
      </c>
      <c r="P48" s="486" t="s">
        <v>1412</v>
      </c>
    </row>
    <row r="49" spans="2:16" ht="23">
      <c r="B49" s="492">
        <v>41</v>
      </c>
      <c r="C49" s="486" t="s">
        <v>1413</v>
      </c>
      <c r="D49" s="485" t="s">
        <v>316</v>
      </c>
      <c r="E49" s="485" t="s">
        <v>773</v>
      </c>
      <c r="F49" s="485" t="s">
        <v>840</v>
      </c>
      <c r="G49" s="485">
        <v>12</v>
      </c>
      <c r="H49" s="485">
        <v>5</v>
      </c>
      <c r="I49" s="485">
        <v>1</v>
      </c>
      <c r="J49" s="485">
        <v>5</v>
      </c>
      <c r="K49" s="485">
        <v>1</v>
      </c>
      <c r="L49" s="478"/>
      <c r="M49" s="486" t="s">
        <v>1409</v>
      </c>
      <c r="N49" s="486" t="s">
        <v>1325</v>
      </c>
      <c r="O49" s="486" t="s">
        <v>1414</v>
      </c>
      <c r="P49" s="486" t="s">
        <v>1415</v>
      </c>
    </row>
    <row r="50" spans="2:16" ht="14.5">
      <c r="B50" s="492">
        <v>42</v>
      </c>
      <c r="C50" s="486" t="s">
        <v>1416</v>
      </c>
      <c r="D50" s="485" t="s">
        <v>316</v>
      </c>
      <c r="E50" s="485" t="s">
        <v>773</v>
      </c>
      <c r="F50" s="485" t="s">
        <v>840</v>
      </c>
      <c r="G50" s="485">
        <v>9</v>
      </c>
      <c r="H50" s="485">
        <v>5</v>
      </c>
      <c r="I50" s="485">
        <v>1</v>
      </c>
      <c r="J50" s="485">
        <v>1</v>
      </c>
      <c r="K50" s="485">
        <v>7</v>
      </c>
      <c r="L50" s="478"/>
      <c r="M50" s="486" t="s">
        <v>1409</v>
      </c>
      <c r="N50" s="486" t="s">
        <v>1325</v>
      </c>
      <c r="O50" s="486" t="s">
        <v>1417</v>
      </c>
      <c r="P50" s="486" t="s">
        <v>1418</v>
      </c>
    </row>
    <row r="51" spans="2:16" ht="34.5">
      <c r="B51" s="492">
        <v>43</v>
      </c>
      <c r="C51" s="486" t="s">
        <v>1419</v>
      </c>
      <c r="D51" s="485" t="s">
        <v>318</v>
      </c>
      <c r="E51" s="485" t="s">
        <v>792</v>
      </c>
      <c r="F51" s="485" t="s">
        <v>840</v>
      </c>
      <c r="G51" s="485">
        <v>10</v>
      </c>
      <c r="H51" s="485">
        <v>5</v>
      </c>
      <c r="I51" s="485">
        <v>1</v>
      </c>
      <c r="J51" s="485">
        <v>4</v>
      </c>
      <c r="K51" s="485">
        <v>5</v>
      </c>
      <c r="L51" s="478"/>
      <c r="M51" s="484" t="s">
        <v>1409</v>
      </c>
      <c r="N51" s="484" t="s">
        <v>1325</v>
      </c>
      <c r="O51" s="484" t="s">
        <v>1332</v>
      </c>
      <c r="P51" s="484" t="s">
        <v>1420</v>
      </c>
    </row>
    <row r="52" spans="2:16" ht="34.5">
      <c r="B52" s="492">
        <v>44</v>
      </c>
      <c r="C52" s="486" t="s">
        <v>1421</v>
      </c>
      <c r="D52" s="485" t="s">
        <v>317</v>
      </c>
      <c r="E52" s="485" t="s">
        <v>317</v>
      </c>
      <c r="F52" s="485" t="s">
        <v>1295</v>
      </c>
      <c r="G52" s="485">
        <v>8</v>
      </c>
      <c r="H52" s="485">
        <v>8</v>
      </c>
      <c r="I52" s="485">
        <v>2</v>
      </c>
      <c r="J52" s="485">
        <v>6</v>
      </c>
      <c r="K52" s="485">
        <v>6</v>
      </c>
      <c r="L52" s="478"/>
      <c r="M52" s="486" t="s">
        <v>1409</v>
      </c>
      <c r="N52" s="486" t="s">
        <v>1325</v>
      </c>
      <c r="O52" s="486" t="s">
        <v>1332</v>
      </c>
      <c r="P52" s="486" t="s">
        <v>1422</v>
      </c>
    </row>
    <row r="53" spans="2:16" ht="34.5">
      <c r="B53" s="492">
        <v>45</v>
      </c>
      <c r="C53" s="486" t="s">
        <v>1423</v>
      </c>
      <c r="D53" s="485" t="s">
        <v>316</v>
      </c>
      <c r="E53" s="485" t="s">
        <v>773</v>
      </c>
      <c r="F53" s="485" t="s">
        <v>840</v>
      </c>
      <c r="G53" s="485">
        <v>11</v>
      </c>
      <c r="H53" s="485">
        <v>5</v>
      </c>
      <c r="I53" s="485">
        <v>1</v>
      </c>
      <c r="J53" s="485">
        <v>3</v>
      </c>
      <c r="K53" s="485">
        <v>1</v>
      </c>
      <c r="L53" s="478"/>
      <c r="M53" s="486" t="s">
        <v>1409</v>
      </c>
      <c r="N53" s="486" t="s">
        <v>1325</v>
      </c>
      <c r="O53" s="486" t="s">
        <v>1332</v>
      </c>
      <c r="P53" s="486" t="s">
        <v>1424</v>
      </c>
    </row>
    <row r="54" spans="2:16" ht="14.5">
      <c r="B54" s="492">
        <v>46</v>
      </c>
      <c r="C54" s="486" t="s">
        <v>1425</v>
      </c>
      <c r="D54" s="485" t="s">
        <v>316</v>
      </c>
      <c r="E54" s="485" t="s">
        <v>773</v>
      </c>
      <c r="F54" s="485" t="s">
        <v>840</v>
      </c>
      <c r="G54" s="485">
        <v>11</v>
      </c>
      <c r="H54" s="485">
        <v>5</v>
      </c>
      <c r="I54" s="485">
        <v>1</v>
      </c>
      <c r="J54" s="485">
        <v>2</v>
      </c>
      <c r="K54" s="485">
        <v>2</v>
      </c>
      <c r="L54" s="478"/>
      <c r="M54" s="486" t="s">
        <v>1409</v>
      </c>
      <c r="N54" s="486" t="s">
        <v>1325</v>
      </c>
      <c r="O54" s="486" t="s">
        <v>1357</v>
      </c>
      <c r="P54" s="486" t="s">
        <v>1426</v>
      </c>
    </row>
    <row r="55" spans="2:16" ht="14.5">
      <c r="B55" s="532">
        <v>47</v>
      </c>
      <c r="C55" s="533" t="s">
        <v>1409</v>
      </c>
      <c r="D55" s="485" t="s">
        <v>316</v>
      </c>
      <c r="E55" s="534" t="s">
        <v>773</v>
      </c>
      <c r="F55" s="534" t="s">
        <v>840</v>
      </c>
      <c r="G55" s="534">
        <v>8</v>
      </c>
      <c r="H55" s="534">
        <v>5</v>
      </c>
      <c r="I55" s="534">
        <v>1</v>
      </c>
      <c r="J55" s="534">
        <v>3</v>
      </c>
      <c r="K55" s="534">
        <v>1</v>
      </c>
      <c r="L55" s="478"/>
      <c r="M55" s="486" t="s">
        <v>1409</v>
      </c>
      <c r="N55" s="486" t="s">
        <v>1325</v>
      </c>
      <c r="O55" s="486" t="s">
        <v>1427</v>
      </c>
      <c r="P55" s="486" t="s">
        <v>1428</v>
      </c>
    </row>
    <row r="56" spans="2:16" ht="23.5" thickBot="1">
      <c r="B56" s="493">
        <v>48</v>
      </c>
      <c r="C56" s="488" t="s">
        <v>1429</v>
      </c>
      <c r="D56" s="487" t="s">
        <v>316</v>
      </c>
      <c r="E56" s="487" t="s">
        <v>773</v>
      </c>
      <c r="F56" s="487" t="s">
        <v>840</v>
      </c>
      <c r="G56" s="487">
        <v>7</v>
      </c>
      <c r="H56" s="487">
        <v>5</v>
      </c>
      <c r="I56" s="487">
        <v>1</v>
      </c>
      <c r="J56" s="487">
        <v>3</v>
      </c>
      <c r="K56" s="487">
        <v>1</v>
      </c>
      <c r="L56" s="478"/>
      <c r="M56" s="486" t="s">
        <v>1409</v>
      </c>
      <c r="N56" s="486" t="s">
        <v>1325</v>
      </c>
      <c r="O56" s="486" t="s">
        <v>1430</v>
      </c>
      <c r="P56" s="486" t="s">
        <v>1431</v>
      </c>
    </row>
    <row r="57" spans="2:16" ht="14.5">
      <c r="B57" s="530"/>
      <c r="C57" s="476"/>
      <c r="D57" s="531"/>
      <c r="E57" s="531"/>
      <c r="F57" s="531"/>
      <c r="G57" s="531"/>
      <c r="H57" s="531"/>
      <c r="I57" s="531"/>
      <c r="J57" s="531"/>
      <c r="K57" s="531"/>
      <c r="L57" s="478"/>
      <c r="M57" s="484" t="s">
        <v>1409</v>
      </c>
      <c r="N57" s="484" t="s">
        <v>1325</v>
      </c>
      <c r="O57" s="484" t="s">
        <v>1373</v>
      </c>
      <c r="P57" s="484" t="s">
        <v>1432</v>
      </c>
    </row>
    <row r="58" spans="2:16">
      <c r="M58" s="486" t="s">
        <v>1409</v>
      </c>
      <c r="N58" s="486" t="s">
        <v>1325</v>
      </c>
      <c r="O58" s="486" t="s">
        <v>1373</v>
      </c>
      <c r="P58" s="486" t="s">
        <v>1433</v>
      </c>
    </row>
    <row r="59" spans="2:16" ht="37.5" customHeight="1">
      <c r="B59" s="1674" t="s">
        <v>1434</v>
      </c>
      <c r="C59" s="1674"/>
      <c r="D59" s="1674"/>
      <c r="E59" s="1674"/>
      <c r="F59" s="1674"/>
      <c r="G59" s="1674"/>
      <c r="H59" s="1674"/>
      <c r="I59" s="1674"/>
      <c r="J59" s="1674"/>
      <c r="K59" s="1674"/>
      <c r="L59" s="6"/>
      <c r="M59" s="486" t="s">
        <v>1409</v>
      </c>
      <c r="N59" s="486" t="s">
        <v>1325</v>
      </c>
      <c r="O59" s="486" t="s">
        <v>1373</v>
      </c>
      <c r="P59" s="486" t="s">
        <v>1435</v>
      </c>
    </row>
    <row r="60" spans="2:16" ht="32.25" customHeight="1">
      <c r="B60" s="1674" t="s">
        <v>1436</v>
      </c>
      <c r="C60" s="1674"/>
      <c r="D60" s="1674"/>
      <c r="E60" s="1674"/>
      <c r="F60" s="1674"/>
      <c r="G60" s="1674"/>
      <c r="H60" s="1674"/>
      <c r="I60" s="1674"/>
      <c r="J60" s="1674"/>
      <c r="K60" s="1674"/>
      <c r="L60" s="6"/>
      <c r="M60" s="486" t="s">
        <v>1409</v>
      </c>
      <c r="N60" s="486" t="s">
        <v>1325</v>
      </c>
      <c r="O60" s="486" t="s">
        <v>1373</v>
      </c>
      <c r="P60" s="486" t="s">
        <v>1437</v>
      </c>
    </row>
    <row r="61" spans="2:16" ht="60" customHeight="1">
      <c r="B61" s="1674" t="s">
        <v>1438</v>
      </c>
      <c r="C61" s="1674"/>
      <c r="D61" s="1674"/>
      <c r="E61" s="1674"/>
      <c r="F61" s="1674"/>
      <c r="G61" s="1674"/>
      <c r="H61" s="1674"/>
      <c r="I61" s="1674"/>
      <c r="J61" s="1674"/>
      <c r="K61" s="1674"/>
      <c r="L61" s="6"/>
      <c r="M61" s="486" t="s">
        <v>1367</v>
      </c>
      <c r="N61" s="486" t="s">
        <v>1439</v>
      </c>
      <c r="O61" s="486" t="s">
        <v>1439</v>
      </c>
      <c r="P61" s="486" t="s">
        <v>1440</v>
      </c>
    </row>
    <row r="62" spans="2:16" ht="30" customHeight="1">
      <c r="B62" s="663" t="s">
        <v>1441</v>
      </c>
      <c r="C62" s="664"/>
      <c r="D62" s="470"/>
      <c r="E62" s="470"/>
      <c r="F62" s="470"/>
      <c r="G62" s="470"/>
      <c r="H62" s="470"/>
      <c r="I62" s="470"/>
      <c r="J62" s="470"/>
      <c r="K62" s="664"/>
      <c r="M62" s="486" t="s">
        <v>1367</v>
      </c>
      <c r="N62" s="486" t="s">
        <v>1325</v>
      </c>
      <c r="O62" s="486" t="s">
        <v>1442</v>
      </c>
      <c r="P62" s="486" t="s">
        <v>1443</v>
      </c>
    </row>
    <row r="63" spans="2:16" ht="15" customHeight="1">
      <c r="B63" s="663" t="s">
        <v>1444</v>
      </c>
      <c r="C63" s="664"/>
      <c r="D63" s="470"/>
      <c r="E63" s="470"/>
      <c r="F63" s="470"/>
      <c r="G63" s="470"/>
      <c r="H63" s="470"/>
      <c r="I63" s="470"/>
      <c r="J63" s="470"/>
      <c r="K63" s="664"/>
      <c r="M63" s="484" t="s">
        <v>1391</v>
      </c>
      <c r="N63" s="484" t="s">
        <v>1439</v>
      </c>
      <c r="O63" s="484" t="s">
        <v>1439</v>
      </c>
      <c r="P63" s="484" t="s">
        <v>1445</v>
      </c>
    </row>
    <row r="64" spans="2:16">
      <c r="B64" s="470"/>
      <c r="C64" s="664"/>
      <c r="D64" s="470"/>
      <c r="E64" s="470"/>
      <c r="F64" s="470"/>
      <c r="G64" s="470"/>
      <c r="H64" s="470"/>
      <c r="I64" s="470"/>
      <c r="J64" s="470"/>
      <c r="K64" s="664"/>
      <c r="M64" s="486" t="s">
        <v>1391</v>
      </c>
      <c r="N64" s="486" t="s">
        <v>1325</v>
      </c>
      <c r="O64" s="486" t="s">
        <v>1446</v>
      </c>
      <c r="P64" s="486" t="s">
        <v>1447</v>
      </c>
    </row>
    <row r="65" spans="2:16" ht="15" customHeight="1">
      <c r="B65" s="663" t="s">
        <v>1448</v>
      </c>
      <c r="C65" s="665"/>
      <c r="D65" s="663"/>
      <c r="E65" s="663"/>
      <c r="F65" s="663"/>
      <c r="G65" s="663"/>
      <c r="H65" s="663"/>
      <c r="I65" s="663"/>
      <c r="J65" s="663"/>
      <c r="K65" s="665"/>
      <c r="L65" s="58"/>
      <c r="M65" s="486" t="s">
        <v>1391</v>
      </c>
      <c r="N65" s="486" t="s">
        <v>1325</v>
      </c>
      <c r="O65" s="486" t="s">
        <v>1449</v>
      </c>
      <c r="P65" s="486" t="s">
        <v>1450</v>
      </c>
    </row>
    <row r="66" spans="2:16" ht="15" customHeight="1">
      <c r="B66" s="663" t="s">
        <v>1451</v>
      </c>
      <c r="C66" s="665"/>
      <c r="D66" s="663"/>
      <c r="E66" s="663"/>
      <c r="F66" s="663"/>
      <c r="G66" s="663"/>
      <c r="H66" s="663"/>
      <c r="I66" s="663"/>
      <c r="J66" s="663"/>
      <c r="K66" s="665"/>
      <c r="L66" s="58"/>
      <c r="M66" s="486" t="s">
        <v>1391</v>
      </c>
      <c r="N66" s="486" t="s">
        <v>1325</v>
      </c>
      <c r="O66" s="486" t="s">
        <v>1452</v>
      </c>
      <c r="P66" s="486" t="s">
        <v>1453</v>
      </c>
    </row>
    <row r="67" spans="2:16" ht="23">
      <c r="B67" s="1674" t="s">
        <v>1454</v>
      </c>
      <c r="C67" s="1674"/>
      <c r="D67" s="1674"/>
      <c r="E67" s="1674"/>
      <c r="F67" s="1674"/>
      <c r="G67" s="1674"/>
      <c r="H67" s="1674"/>
      <c r="I67" s="1674"/>
      <c r="J67" s="1674"/>
      <c r="K67" s="1674"/>
      <c r="L67" s="6"/>
      <c r="M67" s="486" t="s">
        <v>1391</v>
      </c>
      <c r="N67" s="486" t="s">
        <v>1325</v>
      </c>
      <c r="O67" s="486" t="s">
        <v>1455</v>
      </c>
      <c r="P67" s="486" t="s">
        <v>1456</v>
      </c>
    </row>
    <row r="68" spans="2:16">
      <c r="B68" s="1674"/>
      <c r="C68" s="1674"/>
      <c r="D68" s="1674"/>
      <c r="E68" s="1674"/>
      <c r="F68" s="1674"/>
      <c r="G68" s="1674"/>
      <c r="H68" s="1674"/>
      <c r="I68" s="1674"/>
      <c r="J68" s="1674"/>
      <c r="K68" s="1674"/>
      <c r="L68" s="6"/>
      <c r="M68" s="486" t="s">
        <v>1391</v>
      </c>
      <c r="N68" s="486" t="s">
        <v>1325</v>
      </c>
      <c r="O68" s="486" t="s">
        <v>1457</v>
      </c>
      <c r="P68" s="486" t="s">
        <v>1458</v>
      </c>
    </row>
    <row r="69" spans="2:16" ht="40.5" customHeight="1">
      <c r="B69" s="1710" t="s">
        <v>1459</v>
      </c>
      <c r="C69" s="1710"/>
      <c r="D69" s="1710"/>
      <c r="E69" s="1710"/>
      <c r="F69" s="1710"/>
      <c r="G69" s="1710"/>
      <c r="H69" s="1710"/>
      <c r="I69" s="1710"/>
      <c r="J69" s="1710"/>
      <c r="K69" s="1710"/>
      <c r="M69" s="484" t="s">
        <v>1391</v>
      </c>
      <c r="N69" s="484" t="s">
        <v>1325</v>
      </c>
      <c r="O69" s="484" t="s">
        <v>1460</v>
      </c>
      <c r="P69" s="484" t="s">
        <v>1461</v>
      </c>
    </row>
    <row r="70" spans="2:16" ht="32.25" customHeight="1">
      <c r="B70" s="1710" t="s">
        <v>1462</v>
      </c>
      <c r="C70" s="1710"/>
      <c r="D70" s="1710"/>
      <c r="E70" s="1710"/>
      <c r="F70" s="1710"/>
      <c r="G70" s="1710"/>
      <c r="H70" s="1710"/>
      <c r="I70" s="1710"/>
      <c r="J70" s="1710"/>
      <c r="K70" s="1710"/>
      <c r="M70" s="486" t="s">
        <v>1391</v>
      </c>
      <c r="N70" s="486" t="s">
        <v>1325</v>
      </c>
      <c r="O70" s="486" t="s">
        <v>1460</v>
      </c>
      <c r="P70" s="486" t="s">
        <v>1463</v>
      </c>
    </row>
    <row r="71" spans="2:16" ht="19.5" customHeight="1">
      <c r="B71" s="1710"/>
      <c r="C71" s="1710"/>
      <c r="D71" s="1710"/>
      <c r="E71" s="1710"/>
      <c r="F71" s="1710"/>
      <c r="G71" s="1710"/>
      <c r="H71" s="1710"/>
      <c r="I71" s="1710"/>
      <c r="J71" s="1710"/>
      <c r="K71" s="1710"/>
      <c r="M71" s="486" t="s">
        <v>1391</v>
      </c>
      <c r="N71" s="486" t="s">
        <v>1325</v>
      </c>
      <c r="O71" s="486" t="s">
        <v>1460</v>
      </c>
      <c r="P71" s="486" t="s">
        <v>1464</v>
      </c>
    </row>
    <row r="72" spans="2:16">
      <c r="M72" s="486" t="s">
        <v>1391</v>
      </c>
      <c r="N72" s="486" t="s">
        <v>1325</v>
      </c>
      <c r="O72" s="486" t="s">
        <v>1460</v>
      </c>
      <c r="P72" s="486" t="s">
        <v>1465</v>
      </c>
    </row>
    <row r="73" spans="2:16">
      <c r="B73" s="665"/>
      <c r="M73" s="486" t="s">
        <v>1391</v>
      </c>
      <c r="N73" s="486" t="s">
        <v>1325</v>
      </c>
      <c r="O73" s="486" t="s">
        <v>1460</v>
      </c>
      <c r="P73" s="486" t="s">
        <v>1466</v>
      </c>
    </row>
    <row r="74" spans="2:16">
      <c r="M74" s="486" t="s">
        <v>1391</v>
      </c>
      <c r="N74" s="486" t="s">
        <v>1325</v>
      </c>
      <c r="O74" s="486" t="s">
        <v>1460</v>
      </c>
      <c r="P74" s="486" t="s">
        <v>1467</v>
      </c>
    </row>
    <row r="75" spans="2:16">
      <c r="M75" s="484" t="s">
        <v>1391</v>
      </c>
      <c r="N75" s="484" t="s">
        <v>1325</v>
      </c>
      <c r="O75" s="484" t="s">
        <v>1460</v>
      </c>
      <c r="P75" s="484" t="s">
        <v>1468</v>
      </c>
    </row>
    <row r="76" spans="2:16">
      <c r="M76" s="486" t="s">
        <v>1391</v>
      </c>
      <c r="N76" s="486" t="s">
        <v>1325</v>
      </c>
      <c r="O76" s="486" t="s">
        <v>1469</v>
      </c>
      <c r="P76" s="486" t="s">
        <v>1470</v>
      </c>
    </row>
    <row r="77" spans="2:16">
      <c r="M77" s="486" t="s">
        <v>1391</v>
      </c>
      <c r="N77" s="486" t="s">
        <v>1325</v>
      </c>
      <c r="O77" s="486" t="s">
        <v>1460</v>
      </c>
      <c r="P77" s="486" t="s">
        <v>1471</v>
      </c>
    </row>
    <row r="78" spans="2:16">
      <c r="M78" s="486" t="s">
        <v>1391</v>
      </c>
      <c r="N78" s="486" t="s">
        <v>1325</v>
      </c>
      <c r="O78" s="486" t="s">
        <v>1460</v>
      </c>
      <c r="P78" s="486" t="s">
        <v>1472</v>
      </c>
    </row>
    <row r="79" spans="2:16">
      <c r="M79" s="486" t="s">
        <v>1391</v>
      </c>
      <c r="N79" s="486" t="s">
        <v>1325</v>
      </c>
      <c r="O79" s="486" t="s">
        <v>1460</v>
      </c>
      <c r="P79" s="486" t="s">
        <v>1473</v>
      </c>
    </row>
    <row r="80" spans="2:16">
      <c r="M80" s="486" t="s">
        <v>1391</v>
      </c>
      <c r="N80" s="486" t="s">
        <v>1325</v>
      </c>
      <c r="O80" s="486" t="s">
        <v>1460</v>
      </c>
      <c r="P80" s="486" t="s">
        <v>1474</v>
      </c>
    </row>
    <row r="81" spans="13:16">
      <c r="M81" s="484" t="s">
        <v>1391</v>
      </c>
      <c r="N81" s="484" t="s">
        <v>1325</v>
      </c>
      <c r="O81" s="484" t="s">
        <v>1460</v>
      </c>
      <c r="P81" s="484" t="s">
        <v>1475</v>
      </c>
    </row>
    <row r="82" spans="13:16">
      <c r="M82" s="486" t="s">
        <v>1391</v>
      </c>
      <c r="N82" s="486" t="s">
        <v>1325</v>
      </c>
      <c r="O82" s="486" t="s">
        <v>1469</v>
      </c>
      <c r="P82" s="486" t="s">
        <v>1476</v>
      </c>
    </row>
    <row r="83" spans="13:16">
      <c r="M83" s="486" t="s">
        <v>1391</v>
      </c>
      <c r="N83" s="486" t="s">
        <v>1325</v>
      </c>
      <c r="O83" s="486" t="s">
        <v>1477</v>
      </c>
      <c r="P83" s="486" t="s">
        <v>1478</v>
      </c>
    </row>
    <row r="84" spans="13:16">
      <c r="M84" s="486" t="s">
        <v>1391</v>
      </c>
      <c r="N84" s="486" t="s">
        <v>1325</v>
      </c>
      <c r="O84" s="486" t="s">
        <v>1460</v>
      </c>
      <c r="P84" s="486" t="s">
        <v>1479</v>
      </c>
    </row>
    <row r="85" spans="13:16">
      <c r="M85" s="486" t="s">
        <v>1391</v>
      </c>
      <c r="N85" s="486" t="s">
        <v>1325</v>
      </c>
      <c r="O85" s="486" t="s">
        <v>1460</v>
      </c>
      <c r="P85" s="486" t="s">
        <v>1480</v>
      </c>
    </row>
    <row r="86" spans="13:16">
      <c r="M86" s="486" t="s">
        <v>1391</v>
      </c>
      <c r="N86" s="486" t="s">
        <v>1325</v>
      </c>
      <c r="O86" s="486" t="s">
        <v>1460</v>
      </c>
      <c r="P86" s="486" t="s">
        <v>1481</v>
      </c>
    </row>
    <row r="87" spans="13:16">
      <c r="M87" s="484" t="s">
        <v>1391</v>
      </c>
      <c r="N87" s="484" t="s">
        <v>1325</v>
      </c>
      <c r="O87" s="484" t="s">
        <v>1460</v>
      </c>
      <c r="P87" s="484" t="s">
        <v>1482</v>
      </c>
    </row>
    <row r="88" spans="13:16">
      <c r="M88" s="486" t="s">
        <v>1391</v>
      </c>
      <c r="N88" s="486" t="s">
        <v>1325</v>
      </c>
      <c r="O88" s="486" t="s">
        <v>1460</v>
      </c>
      <c r="P88" s="486" t="s">
        <v>1483</v>
      </c>
    </row>
    <row r="89" spans="13:16">
      <c r="M89" s="486" t="s">
        <v>1391</v>
      </c>
      <c r="N89" s="486" t="s">
        <v>1325</v>
      </c>
      <c r="O89" s="486" t="s">
        <v>1460</v>
      </c>
      <c r="P89" s="486" t="s">
        <v>1484</v>
      </c>
    </row>
    <row r="90" spans="13:16">
      <c r="M90" s="486" t="s">
        <v>1391</v>
      </c>
      <c r="N90" s="486" t="s">
        <v>1325</v>
      </c>
      <c r="O90" s="486" t="s">
        <v>1460</v>
      </c>
      <c r="P90" s="486" t="s">
        <v>1485</v>
      </c>
    </row>
    <row r="91" spans="13:16">
      <c r="M91" s="486" t="s">
        <v>1391</v>
      </c>
      <c r="N91" s="486" t="s">
        <v>1325</v>
      </c>
      <c r="O91" s="486" t="s">
        <v>1460</v>
      </c>
      <c r="P91" s="486" t="s">
        <v>1486</v>
      </c>
    </row>
    <row r="92" spans="13:16">
      <c r="M92" s="486" t="s">
        <v>1391</v>
      </c>
      <c r="N92" s="486" t="s">
        <v>1325</v>
      </c>
      <c r="O92" s="486" t="s">
        <v>1460</v>
      </c>
      <c r="P92" s="486" t="s">
        <v>1487</v>
      </c>
    </row>
    <row r="93" spans="13:16">
      <c r="M93" s="484" t="s">
        <v>1391</v>
      </c>
      <c r="N93" s="484" t="s">
        <v>1325</v>
      </c>
      <c r="O93" s="484" t="s">
        <v>1477</v>
      </c>
      <c r="P93" s="484" t="s">
        <v>1488</v>
      </c>
    </row>
    <row r="94" spans="13:16">
      <c r="M94" s="486" t="s">
        <v>1391</v>
      </c>
      <c r="N94" s="486" t="s">
        <v>1325</v>
      </c>
      <c r="O94" s="486" t="s">
        <v>1477</v>
      </c>
      <c r="P94" s="486" t="s">
        <v>1489</v>
      </c>
    </row>
    <row r="95" spans="13:16">
      <c r="M95" s="486" t="s">
        <v>1391</v>
      </c>
      <c r="N95" s="486" t="s">
        <v>1325</v>
      </c>
      <c r="O95" s="486" t="s">
        <v>1460</v>
      </c>
      <c r="P95" s="486" t="s">
        <v>1490</v>
      </c>
    </row>
    <row r="96" spans="13:16">
      <c r="M96" s="486" t="s">
        <v>1391</v>
      </c>
      <c r="N96" s="486" t="s">
        <v>1325</v>
      </c>
      <c r="O96" s="486" t="s">
        <v>1460</v>
      </c>
      <c r="P96" s="486" t="s">
        <v>1491</v>
      </c>
    </row>
    <row r="97" spans="13:16">
      <c r="M97" s="486" t="s">
        <v>1391</v>
      </c>
      <c r="N97" s="486" t="s">
        <v>1325</v>
      </c>
      <c r="O97" s="486" t="s">
        <v>1460</v>
      </c>
      <c r="P97" s="486" t="s">
        <v>1492</v>
      </c>
    </row>
    <row r="98" spans="13:16">
      <c r="M98" s="486" t="s">
        <v>1391</v>
      </c>
      <c r="N98" s="486" t="s">
        <v>1325</v>
      </c>
      <c r="O98" s="486" t="s">
        <v>1477</v>
      </c>
      <c r="P98" s="486" t="s">
        <v>1493</v>
      </c>
    </row>
    <row r="99" spans="13:16">
      <c r="M99" s="484" t="s">
        <v>1391</v>
      </c>
      <c r="N99" s="484" t="s">
        <v>1325</v>
      </c>
      <c r="O99" s="484" t="s">
        <v>1477</v>
      </c>
      <c r="P99" s="484" t="s">
        <v>1494</v>
      </c>
    </row>
    <row r="100" spans="13:16">
      <c r="M100" s="486" t="s">
        <v>1391</v>
      </c>
      <c r="N100" s="486" t="s">
        <v>1325</v>
      </c>
      <c r="O100" s="486" t="s">
        <v>1460</v>
      </c>
      <c r="P100" s="486" t="s">
        <v>1495</v>
      </c>
    </row>
    <row r="101" spans="13:16">
      <c r="M101" s="486" t="s">
        <v>1391</v>
      </c>
      <c r="N101" s="486" t="s">
        <v>1325</v>
      </c>
      <c r="O101" s="486" t="s">
        <v>1460</v>
      </c>
      <c r="P101" s="486" t="s">
        <v>1496</v>
      </c>
    </row>
    <row r="102" spans="13:16">
      <c r="M102" s="486" t="s">
        <v>1391</v>
      </c>
      <c r="N102" s="486" t="s">
        <v>1325</v>
      </c>
      <c r="O102" s="486" t="s">
        <v>1460</v>
      </c>
      <c r="P102" s="486" t="s">
        <v>1497</v>
      </c>
    </row>
    <row r="103" spans="13:16">
      <c r="M103" s="486" t="s">
        <v>1391</v>
      </c>
      <c r="N103" s="486" t="s">
        <v>1325</v>
      </c>
      <c r="O103" s="486" t="s">
        <v>1460</v>
      </c>
      <c r="P103" s="486" t="s">
        <v>1498</v>
      </c>
    </row>
    <row r="104" spans="13:16">
      <c r="M104" s="486" t="s">
        <v>1391</v>
      </c>
      <c r="N104" s="486" t="s">
        <v>1325</v>
      </c>
      <c r="O104" s="486" t="s">
        <v>1460</v>
      </c>
      <c r="P104" s="486" t="s">
        <v>1499</v>
      </c>
    </row>
    <row r="105" spans="13:16">
      <c r="M105" s="484" t="s">
        <v>1391</v>
      </c>
      <c r="N105" s="484" t="s">
        <v>1325</v>
      </c>
      <c r="O105" s="484" t="s">
        <v>1460</v>
      </c>
      <c r="P105" s="484" t="s">
        <v>1500</v>
      </c>
    </row>
    <row r="106" spans="13:16">
      <c r="M106" s="486" t="s">
        <v>1391</v>
      </c>
      <c r="N106" s="486" t="s">
        <v>1325</v>
      </c>
      <c r="O106" s="486" t="s">
        <v>1460</v>
      </c>
      <c r="P106" s="486" t="s">
        <v>1501</v>
      </c>
    </row>
    <row r="107" spans="13:16">
      <c r="M107" s="486" t="s">
        <v>1391</v>
      </c>
      <c r="N107" s="486" t="s">
        <v>1325</v>
      </c>
      <c r="O107" s="486" t="s">
        <v>1460</v>
      </c>
      <c r="P107" s="486" t="s">
        <v>1502</v>
      </c>
    </row>
    <row r="108" spans="13:16">
      <c r="M108" s="486" t="s">
        <v>1391</v>
      </c>
      <c r="N108" s="486" t="s">
        <v>1325</v>
      </c>
      <c r="O108" s="486" t="s">
        <v>1460</v>
      </c>
      <c r="P108" s="486" t="s">
        <v>1503</v>
      </c>
    </row>
    <row r="109" spans="13:16">
      <c r="M109" s="486" t="s">
        <v>1391</v>
      </c>
      <c r="N109" s="486" t="s">
        <v>1325</v>
      </c>
      <c r="O109" s="486" t="s">
        <v>1460</v>
      </c>
      <c r="P109" s="486" t="s">
        <v>1504</v>
      </c>
    </row>
    <row r="110" spans="13:16">
      <c r="M110" s="486" t="s">
        <v>1391</v>
      </c>
      <c r="N110" s="486" t="s">
        <v>1325</v>
      </c>
      <c r="O110" s="486" t="s">
        <v>1469</v>
      </c>
      <c r="P110" s="486" t="s">
        <v>1505</v>
      </c>
    </row>
    <row r="111" spans="13:16">
      <c r="M111" s="484" t="s">
        <v>1391</v>
      </c>
      <c r="N111" s="484" t="s">
        <v>1325</v>
      </c>
      <c r="O111" s="484" t="s">
        <v>1460</v>
      </c>
      <c r="P111" s="484" t="s">
        <v>1506</v>
      </c>
    </row>
    <row r="112" spans="13:16">
      <c r="M112" s="486" t="s">
        <v>1391</v>
      </c>
      <c r="N112" s="486" t="s">
        <v>1325</v>
      </c>
      <c r="O112" s="486" t="s">
        <v>1469</v>
      </c>
      <c r="P112" s="486" t="s">
        <v>1507</v>
      </c>
    </row>
    <row r="113" spans="13:16">
      <c r="M113" s="486" t="s">
        <v>1391</v>
      </c>
      <c r="N113" s="486" t="s">
        <v>1325</v>
      </c>
      <c r="O113" s="486" t="s">
        <v>1460</v>
      </c>
      <c r="P113" s="486" t="s">
        <v>1508</v>
      </c>
    </row>
    <row r="114" spans="13:16">
      <c r="M114" s="486" t="s">
        <v>1391</v>
      </c>
      <c r="N114" s="486" t="s">
        <v>1325</v>
      </c>
      <c r="O114" s="486" t="s">
        <v>1469</v>
      </c>
      <c r="P114" s="486" t="s">
        <v>1509</v>
      </c>
    </row>
    <row r="115" spans="13:16">
      <c r="M115" s="486" t="s">
        <v>1391</v>
      </c>
      <c r="N115" s="486" t="s">
        <v>1325</v>
      </c>
      <c r="O115" s="486" t="s">
        <v>1460</v>
      </c>
      <c r="P115" s="486" t="s">
        <v>1510</v>
      </c>
    </row>
    <row r="116" spans="13:16">
      <c r="M116" s="486" t="s">
        <v>1391</v>
      </c>
      <c r="N116" s="486" t="s">
        <v>1325</v>
      </c>
      <c r="O116" s="486" t="s">
        <v>1460</v>
      </c>
      <c r="P116" s="486" t="s">
        <v>1511</v>
      </c>
    </row>
    <row r="117" spans="13:16">
      <c r="M117" s="484" t="s">
        <v>1391</v>
      </c>
      <c r="N117" s="484" t="s">
        <v>1325</v>
      </c>
      <c r="O117" s="484" t="s">
        <v>1460</v>
      </c>
      <c r="P117" s="484" t="s">
        <v>1512</v>
      </c>
    </row>
    <row r="118" spans="13:16">
      <c r="M118" s="486" t="s">
        <v>1391</v>
      </c>
      <c r="N118" s="486" t="s">
        <v>1325</v>
      </c>
      <c r="O118" s="486" t="s">
        <v>1460</v>
      </c>
      <c r="P118" s="486" t="s">
        <v>1513</v>
      </c>
    </row>
    <row r="119" spans="13:16">
      <c r="M119" s="486" t="s">
        <v>1391</v>
      </c>
      <c r="N119" s="486" t="s">
        <v>1325</v>
      </c>
      <c r="O119" s="486" t="s">
        <v>1460</v>
      </c>
      <c r="P119" s="486" t="s">
        <v>1514</v>
      </c>
    </row>
    <row r="120" spans="13:16">
      <c r="M120" s="486" t="s">
        <v>1391</v>
      </c>
      <c r="N120" s="486" t="s">
        <v>1325</v>
      </c>
      <c r="O120" s="486" t="s">
        <v>1460</v>
      </c>
      <c r="P120" s="486" t="s">
        <v>1515</v>
      </c>
    </row>
    <row r="121" spans="13:16">
      <c r="M121" s="486" t="s">
        <v>1391</v>
      </c>
      <c r="N121" s="486" t="s">
        <v>1325</v>
      </c>
      <c r="O121" s="486" t="s">
        <v>1460</v>
      </c>
      <c r="P121" s="486" t="s">
        <v>1516</v>
      </c>
    </row>
    <row r="122" spans="13:16">
      <c r="M122" s="486" t="s">
        <v>1391</v>
      </c>
      <c r="N122" s="486" t="s">
        <v>1325</v>
      </c>
      <c r="O122" s="486" t="s">
        <v>1460</v>
      </c>
      <c r="P122" s="486" t="s">
        <v>1517</v>
      </c>
    </row>
    <row r="123" spans="13:16">
      <c r="M123" s="484" t="s">
        <v>1391</v>
      </c>
      <c r="N123" s="484" t="s">
        <v>1325</v>
      </c>
      <c r="O123" s="484" t="s">
        <v>1469</v>
      </c>
      <c r="P123" s="484" t="s">
        <v>1518</v>
      </c>
    </row>
    <row r="124" spans="13:16">
      <c r="M124" s="486" t="s">
        <v>1391</v>
      </c>
      <c r="N124" s="486" t="s">
        <v>1325</v>
      </c>
      <c r="O124" s="486" t="s">
        <v>1519</v>
      </c>
      <c r="P124" s="486" t="s">
        <v>1520</v>
      </c>
    </row>
    <row r="125" spans="13:16">
      <c r="M125" s="486" t="s">
        <v>1391</v>
      </c>
      <c r="N125" s="486" t="s">
        <v>1325</v>
      </c>
      <c r="O125" s="486" t="s">
        <v>1519</v>
      </c>
      <c r="P125" s="486" t="s">
        <v>1521</v>
      </c>
    </row>
    <row r="126" spans="13:16">
      <c r="M126" s="486" t="s">
        <v>1391</v>
      </c>
      <c r="N126" s="486" t="s">
        <v>1325</v>
      </c>
      <c r="O126" s="486" t="s">
        <v>1519</v>
      </c>
      <c r="P126" s="486" t="s">
        <v>1522</v>
      </c>
    </row>
    <row r="127" spans="13:16">
      <c r="M127" s="486" t="s">
        <v>1391</v>
      </c>
      <c r="N127" s="486" t="s">
        <v>1325</v>
      </c>
      <c r="O127" s="486" t="s">
        <v>1519</v>
      </c>
      <c r="P127" s="486" t="s">
        <v>1523</v>
      </c>
    </row>
    <row r="128" spans="13:16">
      <c r="M128" s="486" t="s">
        <v>1391</v>
      </c>
      <c r="N128" s="486" t="s">
        <v>1325</v>
      </c>
      <c r="O128" s="486" t="s">
        <v>1519</v>
      </c>
      <c r="P128" s="486" t="s">
        <v>1524</v>
      </c>
    </row>
    <row r="129" spans="13:16">
      <c r="M129" s="484" t="s">
        <v>1391</v>
      </c>
      <c r="N129" s="484" t="s">
        <v>1325</v>
      </c>
      <c r="O129" s="484" t="s">
        <v>1519</v>
      </c>
      <c r="P129" s="484" t="s">
        <v>1525</v>
      </c>
    </row>
    <row r="130" spans="13:16">
      <c r="M130" s="486" t="s">
        <v>1391</v>
      </c>
      <c r="N130" s="486" t="s">
        <v>1325</v>
      </c>
      <c r="O130" s="486" t="s">
        <v>1519</v>
      </c>
      <c r="P130" s="486" t="s">
        <v>1526</v>
      </c>
    </row>
    <row r="131" spans="13:16">
      <c r="M131" s="486" t="s">
        <v>1391</v>
      </c>
      <c r="N131" s="486" t="s">
        <v>1325</v>
      </c>
      <c r="O131" s="486" t="s">
        <v>1519</v>
      </c>
      <c r="P131" s="486" t="s">
        <v>1527</v>
      </c>
    </row>
    <row r="132" spans="13:16">
      <c r="M132" s="486" t="s">
        <v>1391</v>
      </c>
      <c r="N132" s="486" t="s">
        <v>1325</v>
      </c>
      <c r="O132" s="486" t="s">
        <v>1528</v>
      </c>
      <c r="P132" s="486" t="s">
        <v>1529</v>
      </c>
    </row>
    <row r="133" spans="13:16">
      <c r="M133" s="486" t="s">
        <v>1391</v>
      </c>
      <c r="N133" s="486" t="s">
        <v>1325</v>
      </c>
      <c r="O133" s="486" t="s">
        <v>1469</v>
      </c>
      <c r="P133" s="486" t="s">
        <v>1530</v>
      </c>
    </row>
    <row r="134" spans="13:16" ht="23">
      <c r="M134" s="486" t="s">
        <v>1298</v>
      </c>
      <c r="N134" s="486" t="s">
        <v>1410</v>
      </c>
      <c r="O134" s="486" t="s">
        <v>1531</v>
      </c>
      <c r="P134" s="486" t="s">
        <v>1531</v>
      </c>
    </row>
    <row r="135" spans="13:16" ht="23">
      <c r="M135" s="484" t="s">
        <v>1298</v>
      </c>
      <c r="N135" s="484" t="s">
        <v>1410</v>
      </c>
      <c r="O135" s="484" t="s">
        <v>1532</v>
      </c>
      <c r="P135" s="484" t="s">
        <v>1532</v>
      </c>
    </row>
    <row r="136" spans="13:16">
      <c r="M136" s="486" t="s">
        <v>1298</v>
      </c>
      <c r="N136" s="486" t="s">
        <v>1325</v>
      </c>
      <c r="O136" s="486" t="s">
        <v>1533</v>
      </c>
      <c r="P136" s="486" t="s">
        <v>1534</v>
      </c>
    </row>
    <row r="137" spans="13:16">
      <c r="M137" s="486" t="s">
        <v>1298</v>
      </c>
      <c r="N137" s="486" t="s">
        <v>1325</v>
      </c>
      <c r="O137" s="486" t="s">
        <v>1533</v>
      </c>
      <c r="P137" s="486" t="s">
        <v>1535</v>
      </c>
    </row>
    <row r="138" spans="13:16">
      <c r="M138" s="486" t="s">
        <v>1298</v>
      </c>
      <c r="N138" s="486" t="s">
        <v>1325</v>
      </c>
      <c r="O138" s="486" t="s">
        <v>1533</v>
      </c>
      <c r="P138" s="486" t="s">
        <v>1536</v>
      </c>
    </row>
    <row r="139" spans="13:16">
      <c r="M139" s="486" t="s">
        <v>1298</v>
      </c>
      <c r="N139" s="486" t="s">
        <v>1325</v>
      </c>
      <c r="O139" s="486" t="s">
        <v>1537</v>
      </c>
      <c r="P139" s="486" t="s">
        <v>1538</v>
      </c>
    </row>
    <row r="140" spans="13:16">
      <c r="M140" s="486" t="s">
        <v>1298</v>
      </c>
      <c r="N140" s="486" t="s">
        <v>1325</v>
      </c>
      <c r="O140" s="486" t="s">
        <v>1537</v>
      </c>
      <c r="P140" s="486" t="s">
        <v>1539</v>
      </c>
    </row>
    <row r="141" spans="13:16">
      <c r="M141" s="484" t="s">
        <v>1298</v>
      </c>
      <c r="N141" s="484" t="s">
        <v>1325</v>
      </c>
      <c r="O141" s="484" t="s">
        <v>1533</v>
      </c>
      <c r="P141" s="484" t="s">
        <v>1540</v>
      </c>
    </row>
    <row r="142" spans="13:16">
      <c r="M142" s="486" t="s">
        <v>1298</v>
      </c>
      <c r="N142" s="486" t="s">
        <v>1325</v>
      </c>
      <c r="O142" s="486" t="s">
        <v>1537</v>
      </c>
      <c r="P142" s="486" t="s">
        <v>1541</v>
      </c>
    </row>
    <row r="143" spans="13:16">
      <c r="M143" s="486" t="s">
        <v>1298</v>
      </c>
      <c r="N143" s="486" t="s">
        <v>1325</v>
      </c>
      <c r="O143" s="486" t="s">
        <v>1537</v>
      </c>
      <c r="P143" s="486" t="s">
        <v>1542</v>
      </c>
    </row>
    <row r="144" spans="13:16">
      <c r="M144" s="486" t="s">
        <v>1298</v>
      </c>
      <c r="N144" s="486" t="s">
        <v>1325</v>
      </c>
      <c r="O144" s="486" t="s">
        <v>1325</v>
      </c>
      <c r="P144" s="486" t="s">
        <v>1543</v>
      </c>
    </row>
    <row r="145" spans="13:16">
      <c r="M145" s="486" t="s">
        <v>1298</v>
      </c>
      <c r="N145" s="486" t="s">
        <v>1325</v>
      </c>
      <c r="O145" s="486" t="s">
        <v>1533</v>
      </c>
      <c r="P145" s="486" t="s">
        <v>1544</v>
      </c>
    </row>
    <row r="146" spans="13:16">
      <c r="M146" s="486" t="s">
        <v>1298</v>
      </c>
      <c r="N146" s="486" t="s">
        <v>1325</v>
      </c>
      <c r="O146" s="486" t="s">
        <v>1533</v>
      </c>
      <c r="P146" s="486" t="s">
        <v>1545</v>
      </c>
    </row>
    <row r="147" spans="13:16">
      <c r="M147" s="484" t="s">
        <v>1298</v>
      </c>
      <c r="N147" s="484" t="s">
        <v>1325</v>
      </c>
      <c r="O147" s="484" t="s">
        <v>1533</v>
      </c>
      <c r="P147" s="484" t="s">
        <v>1546</v>
      </c>
    </row>
    <row r="148" spans="13:16">
      <c r="M148" s="486" t="s">
        <v>1298</v>
      </c>
      <c r="N148" s="486" t="s">
        <v>1325</v>
      </c>
      <c r="O148" s="486" t="s">
        <v>1533</v>
      </c>
      <c r="P148" s="486" t="s">
        <v>1547</v>
      </c>
    </row>
    <row r="149" spans="13:16">
      <c r="M149" s="486" t="s">
        <v>1298</v>
      </c>
      <c r="N149" s="486" t="s">
        <v>1325</v>
      </c>
      <c r="O149" s="486" t="s">
        <v>1533</v>
      </c>
      <c r="P149" s="486" t="s">
        <v>1548</v>
      </c>
    </row>
    <row r="150" spans="13:16">
      <c r="M150" s="486" t="s">
        <v>1298</v>
      </c>
      <c r="N150" s="486" t="s">
        <v>1325</v>
      </c>
      <c r="O150" s="486" t="s">
        <v>1533</v>
      </c>
      <c r="P150" s="486" t="s">
        <v>1549</v>
      </c>
    </row>
    <row r="151" spans="13:16">
      <c r="M151" s="486" t="s">
        <v>1298</v>
      </c>
      <c r="N151" s="486" t="s">
        <v>1325</v>
      </c>
      <c r="O151" s="486" t="s">
        <v>1537</v>
      </c>
      <c r="P151" s="486" t="s">
        <v>1550</v>
      </c>
    </row>
    <row r="152" spans="13:16">
      <c r="M152" s="486" t="s">
        <v>1298</v>
      </c>
      <c r="N152" s="486" t="s">
        <v>1325</v>
      </c>
      <c r="O152" s="486" t="s">
        <v>1537</v>
      </c>
      <c r="P152" s="486" t="s">
        <v>1551</v>
      </c>
    </row>
    <row r="153" spans="13:16">
      <c r="M153" s="484" t="s">
        <v>1298</v>
      </c>
      <c r="N153" s="484" t="s">
        <v>1325</v>
      </c>
      <c r="O153" s="484" t="s">
        <v>1552</v>
      </c>
      <c r="P153" s="484" t="s">
        <v>1553</v>
      </c>
    </row>
    <row r="154" spans="13:16">
      <c r="M154" s="486" t="s">
        <v>1298</v>
      </c>
      <c r="N154" s="486" t="s">
        <v>1325</v>
      </c>
      <c r="O154" s="486" t="s">
        <v>1533</v>
      </c>
      <c r="P154" s="486" t="s">
        <v>1554</v>
      </c>
    </row>
    <row r="155" spans="13:16">
      <c r="M155" s="486" t="s">
        <v>1298</v>
      </c>
      <c r="N155" s="486" t="s">
        <v>1325</v>
      </c>
      <c r="O155" s="486" t="s">
        <v>1325</v>
      </c>
      <c r="P155" s="486" t="s">
        <v>1555</v>
      </c>
    </row>
    <row r="156" spans="13:16">
      <c r="M156" s="486" t="s">
        <v>1298</v>
      </c>
      <c r="N156" s="486" t="s">
        <v>1325</v>
      </c>
      <c r="O156" s="486" t="s">
        <v>1533</v>
      </c>
      <c r="P156" s="486" t="s">
        <v>1556</v>
      </c>
    </row>
    <row r="157" spans="13:16">
      <c r="M157" s="486" t="s">
        <v>1298</v>
      </c>
      <c r="N157" s="486" t="s">
        <v>1325</v>
      </c>
      <c r="O157" s="486" t="s">
        <v>1533</v>
      </c>
      <c r="P157" s="486" t="s">
        <v>1557</v>
      </c>
    </row>
    <row r="158" spans="13:16">
      <c r="M158" s="486" t="s">
        <v>1298</v>
      </c>
      <c r="N158" s="486" t="s">
        <v>1325</v>
      </c>
      <c r="O158" s="486" t="s">
        <v>1325</v>
      </c>
      <c r="P158" s="486" t="s">
        <v>1558</v>
      </c>
    </row>
    <row r="159" spans="13:16">
      <c r="M159" s="484" t="s">
        <v>1298</v>
      </c>
      <c r="N159" s="484" t="s">
        <v>1325</v>
      </c>
      <c r="O159" s="484" t="s">
        <v>1533</v>
      </c>
      <c r="P159" s="484" t="s">
        <v>1559</v>
      </c>
    </row>
    <row r="160" spans="13:16" ht="23">
      <c r="M160" s="486" t="s">
        <v>1298</v>
      </c>
      <c r="N160" s="486" t="s">
        <v>1325</v>
      </c>
      <c r="O160" s="486" t="s">
        <v>1560</v>
      </c>
      <c r="P160" s="486" t="s">
        <v>1561</v>
      </c>
    </row>
    <row r="161" spans="13:16" ht="23">
      <c r="M161" s="486" t="s">
        <v>1298</v>
      </c>
      <c r="N161" s="486" t="s">
        <v>1325</v>
      </c>
      <c r="O161" s="486" t="s">
        <v>1560</v>
      </c>
      <c r="P161" s="486" t="s">
        <v>1562</v>
      </c>
    </row>
    <row r="162" spans="13:16" ht="23">
      <c r="M162" s="486" t="s">
        <v>1298</v>
      </c>
      <c r="N162" s="486" t="s">
        <v>1325</v>
      </c>
      <c r="O162" s="486" t="s">
        <v>1560</v>
      </c>
      <c r="P162" s="486" t="s">
        <v>1563</v>
      </c>
    </row>
    <row r="163" spans="13:16" ht="23">
      <c r="M163" s="486" t="s">
        <v>1298</v>
      </c>
      <c r="N163" s="486" t="s">
        <v>1325</v>
      </c>
      <c r="O163" s="486" t="s">
        <v>1537</v>
      </c>
      <c r="P163" s="486" t="s">
        <v>1564</v>
      </c>
    </row>
    <row r="164" spans="13:16">
      <c r="M164" s="486" t="s">
        <v>1298</v>
      </c>
      <c r="N164" s="486" t="s">
        <v>1325</v>
      </c>
      <c r="O164" s="486" t="s">
        <v>1533</v>
      </c>
      <c r="P164" s="486" t="s">
        <v>1565</v>
      </c>
    </row>
    <row r="165" spans="13:16">
      <c r="M165" s="484" t="s">
        <v>1290</v>
      </c>
      <c r="N165" s="484" t="s">
        <v>1325</v>
      </c>
      <c r="O165" s="484" t="s">
        <v>1533</v>
      </c>
      <c r="P165" s="484" t="s">
        <v>1566</v>
      </c>
    </row>
    <row r="166" spans="13:16">
      <c r="M166" s="486" t="s">
        <v>1290</v>
      </c>
      <c r="N166" s="486" t="s">
        <v>1325</v>
      </c>
      <c r="O166" s="486" t="s">
        <v>1533</v>
      </c>
      <c r="P166" s="486" t="s">
        <v>1567</v>
      </c>
    </row>
    <row r="167" spans="13:16">
      <c r="M167" s="486" t="s">
        <v>1363</v>
      </c>
      <c r="N167" s="486" t="s">
        <v>1439</v>
      </c>
      <c r="O167" s="486" t="s">
        <v>1439</v>
      </c>
      <c r="P167" s="486" t="s">
        <v>1568</v>
      </c>
    </row>
    <row r="168" spans="13:16">
      <c r="M168" s="486" t="s">
        <v>1363</v>
      </c>
      <c r="N168" s="486" t="s">
        <v>1439</v>
      </c>
      <c r="O168" s="486" t="s">
        <v>1439</v>
      </c>
      <c r="P168" s="486" t="s">
        <v>1569</v>
      </c>
    </row>
    <row r="169" spans="13:16">
      <c r="M169" s="486" t="s">
        <v>1363</v>
      </c>
      <c r="N169" s="486" t="s">
        <v>1325</v>
      </c>
      <c r="O169" s="486" t="s">
        <v>1570</v>
      </c>
      <c r="P169" s="486" t="s">
        <v>1571</v>
      </c>
    </row>
    <row r="170" spans="13:16">
      <c r="M170" s="486" t="s">
        <v>1363</v>
      </c>
      <c r="N170" s="486" t="s">
        <v>1325</v>
      </c>
      <c r="O170" s="486" t="s">
        <v>1572</v>
      </c>
      <c r="P170" s="486" t="s">
        <v>1573</v>
      </c>
    </row>
    <row r="171" spans="13:16">
      <c r="M171" s="484" t="s">
        <v>1363</v>
      </c>
      <c r="N171" s="484" t="s">
        <v>1325</v>
      </c>
      <c r="O171" s="484" t="s">
        <v>1574</v>
      </c>
      <c r="P171" s="484" t="s">
        <v>1575</v>
      </c>
    </row>
    <row r="172" spans="13:16">
      <c r="M172" s="486" t="s">
        <v>1363</v>
      </c>
      <c r="N172" s="486" t="s">
        <v>1325</v>
      </c>
      <c r="O172" s="486" t="s">
        <v>1576</v>
      </c>
      <c r="P172" s="486" t="s">
        <v>1577</v>
      </c>
    </row>
    <row r="173" spans="13:16">
      <c r="M173" s="486" t="s">
        <v>1363</v>
      </c>
      <c r="N173" s="486" t="s">
        <v>1325</v>
      </c>
      <c r="O173" s="486" t="s">
        <v>1572</v>
      </c>
      <c r="P173" s="486" t="s">
        <v>1578</v>
      </c>
    </row>
    <row r="174" spans="13:16">
      <c r="M174" s="486" t="s">
        <v>1363</v>
      </c>
      <c r="N174" s="486" t="s">
        <v>1325</v>
      </c>
      <c r="O174" s="486" t="s">
        <v>1576</v>
      </c>
      <c r="P174" s="486" t="s">
        <v>1579</v>
      </c>
    </row>
    <row r="175" spans="13:16">
      <c r="M175" s="486" t="s">
        <v>1363</v>
      </c>
      <c r="N175" s="486" t="s">
        <v>1325</v>
      </c>
      <c r="O175" s="486" t="s">
        <v>1570</v>
      </c>
      <c r="P175" s="486" t="s">
        <v>1580</v>
      </c>
    </row>
    <row r="176" spans="13:16">
      <c r="M176" s="486" t="s">
        <v>1363</v>
      </c>
      <c r="N176" s="486" t="s">
        <v>1325</v>
      </c>
      <c r="O176" s="486" t="s">
        <v>1576</v>
      </c>
      <c r="P176" s="486" t="s">
        <v>1581</v>
      </c>
    </row>
    <row r="177" spans="13:16">
      <c r="M177" s="484" t="s">
        <v>1363</v>
      </c>
      <c r="N177" s="484" t="s">
        <v>1325</v>
      </c>
      <c r="O177" s="484" t="s">
        <v>1576</v>
      </c>
      <c r="P177" s="484" t="s">
        <v>1582</v>
      </c>
    </row>
    <row r="178" spans="13:16">
      <c r="M178" s="486" t="s">
        <v>1363</v>
      </c>
      <c r="N178" s="486" t="s">
        <v>1325</v>
      </c>
      <c r="O178" s="486" t="s">
        <v>1576</v>
      </c>
      <c r="P178" s="486" t="s">
        <v>1583</v>
      </c>
    </row>
    <row r="179" spans="13:16">
      <c r="M179" s="486" t="s">
        <v>1363</v>
      </c>
      <c r="N179" s="486" t="s">
        <v>1325</v>
      </c>
      <c r="O179" s="486" t="s">
        <v>1576</v>
      </c>
      <c r="P179" s="486" t="s">
        <v>1584</v>
      </c>
    </row>
    <row r="180" spans="13:16">
      <c r="M180" s="486" t="s">
        <v>1363</v>
      </c>
      <c r="N180" s="486" t="s">
        <v>1325</v>
      </c>
      <c r="O180" s="486" t="s">
        <v>1576</v>
      </c>
      <c r="P180" s="486" t="s">
        <v>1585</v>
      </c>
    </row>
    <row r="181" spans="13:16">
      <c r="M181" s="486" t="s">
        <v>1363</v>
      </c>
      <c r="N181" s="486" t="s">
        <v>1325</v>
      </c>
      <c r="O181" s="486" t="s">
        <v>1576</v>
      </c>
      <c r="P181" s="486" t="s">
        <v>1586</v>
      </c>
    </row>
    <row r="182" spans="13:16">
      <c r="M182" s="486" t="s">
        <v>1363</v>
      </c>
      <c r="N182" s="486" t="s">
        <v>1325</v>
      </c>
      <c r="O182" s="486" t="s">
        <v>1572</v>
      </c>
      <c r="P182" s="486" t="s">
        <v>1587</v>
      </c>
    </row>
    <row r="183" spans="13:16">
      <c r="M183" s="484" t="s">
        <v>1363</v>
      </c>
      <c r="N183" s="484" t="s">
        <v>1325</v>
      </c>
      <c r="O183" s="484" t="s">
        <v>1570</v>
      </c>
      <c r="P183" s="484" t="s">
        <v>1588</v>
      </c>
    </row>
    <row r="184" spans="13:16">
      <c r="M184" s="486" t="s">
        <v>1363</v>
      </c>
      <c r="N184" s="486" t="s">
        <v>1325</v>
      </c>
      <c r="O184" s="486" t="s">
        <v>1570</v>
      </c>
      <c r="P184" s="486" t="s">
        <v>1589</v>
      </c>
    </row>
    <row r="185" spans="13:16">
      <c r="M185" s="486" t="s">
        <v>1363</v>
      </c>
      <c r="N185" s="486" t="s">
        <v>1325</v>
      </c>
      <c r="O185" s="486" t="s">
        <v>1576</v>
      </c>
      <c r="P185" s="486" t="s">
        <v>1590</v>
      </c>
    </row>
    <row r="186" spans="13:16">
      <c r="M186" s="486" t="s">
        <v>1363</v>
      </c>
      <c r="N186" s="486" t="s">
        <v>1325</v>
      </c>
      <c r="O186" s="486" t="s">
        <v>1576</v>
      </c>
      <c r="P186" s="486" t="s">
        <v>1591</v>
      </c>
    </row>
    <row r="187" spans="13:16">
      <c r="M187" s="486" t="s">
        <v>1363</v>
      </c>
      <c r="N187" s="486" t="s">
        <v>1325</v>
      </c>
      <c r="O187" s="486" t="s">
        <v>1572</v>
      </c>
      <c r="P187" s="486" t="s">
        <v>1592</v>
      </c>
    </row>
    <row r="188" spans="13:16">
      <c r="M188" s="486" t="s">
        <v>1363</v>
      </c>
      <c r="N188" s="486" t="s">
        <v>1325</v>
      </c>
      <c r="O188" s="486" t="s">
        <v>1570</v>
      </c>
      <c r="P188" s="486" t="s">
        <v>1593</v>
      </c>
    </row>
    <row r="189" spans="13:16">
      <c r="M189" s="484" t="s">
        <v>1363</v>
      </c>
      <c r="N189" s="484" t="s">
        <v>1325</v>
      </c>
      <c r="O189" s="484" t="s">
        <v>1570</v>
      </c>
      <c r="P189" s="484" t="s">
        <v>1594</v>
      </c>
    </row>
    <row r="190" spans="13:16">
      <c r="M190" s="486" t="s">
        <v>1363</v>
      </c>
      <c r="N190" s="486" t="s">
        <v>1325</v>
      </c>
      <c r="O190" s="486" t="s">
        <v>1595</v>
      </c>
      <c r="P190" s="486" t="s">
        <v>1596</v>
      </c>
    </row>
    <row r="191" spans="13:16">
      <c r="M191" s="486" t="s">
        <v>1363</v>
      </c>
      <c r="N191" s="486" t="s">
        <v>1325</v>
      </c>
      <c r="O191" s="486" t="s">
        <v>1572</v>
      </c>
      <c r="P191" s="486" t="s">
        <v>1597</v>
      </c>
    </row>
    <row r="192" spans="13:16">
      <c r="M192" s="486" t="s">
        <v>1363</v>
      </c>
      <c r="N192" s="486" t="s">
        <v>1325</v>
      </c>
      <c r="O192" s="486" t="s">
        <v>1576</v>
      </c>
      <c r="P192" s="486" t="s">
        <v>1598</v>
      </c>
    </row>
    <row r="193" spans="13:16">
      <c r="M193" s="486" t="s">
        <v>1363</v>
      </c>
      <c r="N193" s="486" t="s">
        <v>1325</v>
      </c>
      <c r="O193" s="486" t="s">
        <v>1576</v>
      </c>
      <c r="P193" s="486" t="s">
        <v>1599</v>
      </c>
    </row>
    <row r="194" spans="13:16">
      <c r="M194" s="486" t="s">
        <v>1363</v>
      </c>
      <c r="N194" s="486" t="s">
        <v>1325</v>
      </c>
      <c r="O194" s="486" t="s">
        <v>1572</v>
      </c>
      <c r="P194" s="486" t="s">
        <v>1600</v>
      </c>
    </row>
    <row r="195" spans="13:16">
      <c r="M195" s="484" t="s">
        <v>1363</v>
      </c>
      <c r="N195" s="484" t="s">
        <v>1325</v>
      </c>
      <c r="O195" s="484" t="s">
        <v>1576</v>
      </c>
      <c r="P195" s="484" t="s">
        <v>1601</v>
      </c>
    </row>
    <row r="196" spans="13:16">
      <c r="M196" s="486" t="s">
        <v>1363</v>
      </c>
      <c r="N196" s="486" t="s">
        <v>1325</v>
      </c>
      <c r="O196" s="486" t="s">
        <v>1570</v>
      </c>
      <c r="P196" s="486" t="s">
        <v>1602</v>
      </c>
    </row>
    <row r="197" spans="13:16">
      <c r="M197" s="486" t="s">
        <v>1363</v>
      </c>
      <c r="N197" s="486" t="s">
        <v>1325</v>
      </c>
      <c r="O197" s="486" t="s">
        <v>1572</v>
      </c>
      <c r="P197" s="486" t="s">
        <v>1603</v>
      </c>
    </row>
    <row r="198" spans="13:16">
      <c r="M198" s="486" t="s">
        <v>1363</v>
      </c>
      <c r="N198" s="486" t="s">
        <v>1325</v>
      </c>
      <c r="O198" s="486" t="s">
        <v>1576</v>
      </c>
      <c r="P198" s="486" t="s">
        <v>1604</v>
      </c>
    </row>
    <row r="199" spans="13:16">
      <c r="M199" s="486" t="s">
        <v>1363</v>
      </c>
      <c r="N199" s="486" t="s">
        <v>1325</v>
      </c>
      <c r="O199" s="486" t="s">
        <v>1605</v>
      </c>
      <c r="P199" s="486" t="s">
        <v>1606</v>
      </c>
    </row>
    <row r="200" spans="13:16">
      <c r="M200" s="486" t="s">
        <v>1363</v>
      </c>
      <c r="N200" s="486" t="s">
        <v>1325</v>
      </c>
      <c r="O200" s="486" t="s">
        <v>1607</v>
      </c>
      <c r="P200" s="486" t="s">
        <v>1608</v>
      </c>
    </row>
    <row r="201" spans="13:16">
      <c r="M201" s="484" t="s">
        <v>1363</v>
      </c>
      <c r="N201" s="484" t="s">
        <v>1325</v>
      </c>
      <c r="O201" s="484" t="s">
        <v>1576</v>
      </c>
      <c r="P201" s="484" t="s">
        <v>1609</v>
      </c>
    </row>
    <row r="202" spans="13:16">
      <c r="M202" s="486" t="s">
        <v>1363</v>
      </c>
      <c r="N202" s="486" t="s">
        <v>1325</v>
      </c>
      <c r="O202" s="486" t="s">
        <v>1595</v>
      </c>
      <c r="P202" s="486" t="s">
        <v>1610</v>
      </c>
    </row>
    <row r="203" spans="13:16">
      <c r="M203" s="486" t="s">
        <v>1363</v>
      </c>
      <c r="N203" s="486" t="s">
        <v>1325</v>
      </c>
      <c r="O203" s="486" t="s">
        <v>1570</v>
      </c>
      <c r="P203" s="486" t="s">
        <v>1611</v>
      </c>
    </row>
    <row r="204" spans="13:16">
      <c r="M204" s="486" t="s">
        <v>1363</v>
      </c>
      <c r="N204" s="486" t="s">
        <v>1325</v>
      </c>
      <c r="O204" s="486" t="s">
        <v>1572</v>
      </c>
      <c r="P204" s="486" t="s">
        <v>1612</v>
      </c>
    </row>
    <row r="205" spans="13:16">
      <c r="M205" s="486" t="s">
        <v>1363</v>
      </c>
      <c r="N205" s="486" t="s">
        <v>1325</v>
      </c>
      <c r="O205" s="486" t="s">
        <v>1607</v>
      </c>
      <c r="P205" s="486" t="s">
        <v>1613</v>
      </c>
    </row>
    <row r="206" spans="13:16">
      <c r="M206" s="486" t="s">
        <v>1363</v>
      </c>
      <c r="N206" s="486" t="s">
        <v>1325</v>
      </c>
      <c r="O206" s="486" t="s">
        <v>1570</v>
      </c>
      <c r="P206" s="486" t="s">
        <v>1614</v>
      </c>
    </row>
    <row r="207" spans="13:16">
      <c r="M207" s="484" t="s">
        <v>1363</v>
      </c>
      <c r="N207" s="484" t="s">
        <v>1325</v>
      </c>
      <c r="O207" s="484" t="s">
        <v>1615</v>
      </c>
      <c r="P207" s="484" t="s">
        <v>1616</v>
      </c>
    </row>
    <row r="208" spans="13:16">
      <c r="M208" s="486" t="s">
        <v>1363</v>
      </c>
      <c r="N208" s="486" t="s">
        <v>1325</v>
      </c>
      <c r="O208" s="486" t="s">
        <v>1572</v>
      </c>
      <c r="P208" s="486" t="s">
        <v>1617</v>
      </c>
    </row>
    <row r="209" spans="13:16">
      <c r="M209" s="486" t="s">
        <v>1363</v>
      </c>
      <c r="N209" s="486" t="s">
        <v>1325</v>
      </c>
      <c r="O209" s="486" t="s">
        <v>1574</v>
      </c>
      <c r="P209" s="486" t="s">
        <v>1618</v>
      </c>
    </row>
    <row r="210" spans="13:16">
      <c r="M210" s="486" t="s">
        <v>1363</v>
      </c>
      <c r="N210" s="486" t="s">
        <v>1325</v>
      </c>
      <c r="O210" s="486" t="s">
        <v>1576</v>
      </c>
      <c r="P210" s="486" t="s">
        <v>1619</v>
      </c>
    </row>
    <row r="211" spans="13:16">
      <c r="M211" s="486" t="s">
        <v>1363</v>
      </c>
      <c r="N211" s="486" t="s">
        <v>1325</v>
      </c>
      <c r="O211" s="486" t="s">
        <v>1574</v>
      </c>
      <c r="P211" s="486" t="s">
        <v>1620</v>
      </c>
    </row>
    <row r="212" spans="13:16">
      <c r="M212" s="486" t="s">
        <v>1363</v>
      </c>
      <c r="N212" s="486" t="s">
        <v>1325</v>
      </c>
      <c r="O212" s="486" t="s">
        <v>1570</v>
      </c>
      <c r="P212" s="486" t="s">
        <v>1621</v>
      </c>
    </row>
    <row r="213" spans="13:16">
      <c r="M213" s="484" t="s">
        <v>1363</v>
      </c>
      <c r="N213" s="484" t="s">
        <v>1325</v>
      </c>
      <c r="O213" s="484" t="s">
        <v>1570</v>
      </c>
      <c r="P213" s="484" t="s">
        <v>1622</v>
      </c>
    </row>
    <row r="214" spans="13:16">
      <c r="M214" s="486" t="s">
        <v>1363</v>
      </c>
      <c r="N214" s="486" t="s">
        <v>1325</v>
      </c>
      <c r="O214" s="486" t="s">
        <v>1570</v>
      </c>
      <c r="P214" s="486" t="s">
        <v>1623</v>
      </c>
    </row>
    <row r="215" spans="13:16">
      <c r="M215" s="486" t="s">
        <v>1363</v>
      </c>
      <c r="N215" s="486" t="s">
        <v>1325</v>
      </c>
      <c r="O215" s="486" t="s">
        <v>1570</v>
      </c>
      <c r="P215" s="486" t="s">
        <v>1624</v>
      </c>
    </row>
    <row r="216" spans="13:16">
      <c r="M216" s="486" t="s">
        <v>1363</v>
      </c>
      <c r="N216" s="486" t="s">
        <v>1325</v>
      </c>
      <c r="O216" s="486" t="s">
        <v>1570</v>
      </c>
      <c r="P216" s="486" t="s">
        <v>1625</v>
      </c>
    </row>
    <row r="217" spans="13:16">
      <c r="M217" s="486" t="s">
        <v>1363</v>
      </c>
      <c r="N217" s="486" t="s">
        <v>1325</v>
      </c>
      <c r="O217" s="486" t="s">
        <v>1570</v>
      </c>
      <c r="P217" s="486" t="s">
        <v>1626</v>
      </c>
    </row>
    <row r="218" spans="13:16">
      <c r="M218" s="486" t="s">
        <v>1363</v>
      </c>
      <c r="N218" s="486" t="s">
        <v>1325</v>
      </c>
      <c r="O218" s="486" t="s">
        <v>1570</v>
      </c>
      <c r="P218" s="486" t="s">
        <v>1627</v>
      </c>
    </row>
    <row r="219" spans="13:16">
      <c r="M219" s="484" t="s">
        <v>1363</v>
      </c>
      <c r="N219" s="484" t="s">
        <v>1325</v>
      </c>
      <c r="O219" s="484" t="s">
        <v>1570</v>
      </c>
      <c r="P219" s="484" t="s">
        <v>1628</v>
      </c>
    </row>
    <row r="220" spans="13:16">
      <c r="M220" s="486" t="s">
        <v>1363</v>
      </c>
      <c r="N220" s="486" t="s">
        <v>1325</v>
      </c>
      <c r="O220" s="486" t="s">
        <v>1570</v>
      </c>
      <c r="P220" s="486" t="s">
        <v>1629</v>
      </c>
    </row>
    <row r="221" spans="13:16">
      <c r="M221" s="486" t="s">
        <v>1363</v>
      </c>
      <c r="N221" s="486" t="s">
        <v>1325</v>
      </c>
      <c r="O221" s="486" t="s">
        <v>1570</v>
      </c>
      <c r="P221" s="486" t="s">
        <v>1630</v>
      </c>
    </row>
    <row r="222" spans="13:16">
      <c r="M222" s="486" t="s">
        <v>1631</v>
      </c>
      <c r="N222" s="486" t="s">
        <v>1325</v>
      </c>
      <c r="O222" s="486" t="s">
        <v>1632</v>
      </c>
      <c r="P222" s="486" t="s">
        <v>1633</v>
      </c>
    </row>
    <row r="223" spans="13:16">
      <c r="M223" s="486" t="s">
        <v>1631</v>
      </c>
      <c r="N223" s="486" t="s">
        <v>1325</v>
      </c>
      <c r="O223" s="486" t="s">
        <v>1634</v>
      </c>
      <c r="P223" s="486" t="s">
        <v>1635</v>
      </c>
    </row>
    <row r="224" spans="13:16">
      <c r="M224" s="486" t="s">
        <v>1296</v>
      </c>
      <c r="N224" s="486" t="s">
        <v>1439</v>
      </c>
      <c r="O224" s="486" t="s">
        <v>1439</v>
      </c>
      <c r="P224" s="486" t="s">
        <v>1636</v>
      </c>
    </row>
    <row r="225" spans="13:16">
      <c r="M225" s="484" t="s">
        <v>1296</v>
      </c>
      <c r="N225" s="484" t="s">
        <v>1325</v>
      </c>
      <c r="O225" s="484" t="s">
        <v>1552</v>
      </c>
      <c r="P225" s="484" t="s">
        <v>1637</v>
      </c>
    </row>
    <row r="226" spans="13:16">
      <c r="M226" s="486" t="s">
        <v>1296</v>
      </c>
      <c r="N226" s="486" t="s">
        <v>1325</v>
      </c>
      <c r="O226" s="486" t="s">
        <v>1552</v>
      </c>
      <c r="P226" s="486" t="s">
        <v>1638</v>
      </c>
    </row>
    <row r="227" spans="13:16">
      <c r="M227" s="486" t="s">
        <v>1296</v>
      </c>
      <c r="N227" s="486" t="s">
        <v>1325</v>
      </c>
      <c r="O227" s="486" t="s">
        <v>1446</v>
      </c>
      <c r="P227" s="486" t="s">
        <v>1639</v>
      </c>
    </row>
    <row r="228" spans="13:16">
      <c r="M228" s="486" t="s">
        <v>1296</v>
      </c>
      <c r="N228" s="486" t="s">
        <v>1325</v>
      </c>
      <c r="O228" s="486" t="s">
        <v>1640</v>
      </c>
      <c r="P228" s="486" t="s">
        <v>1641</v>
      </c>
    </row>
    <row r="229" spans="13:16">
      <c r="M229" s="486" t="s">
        <v>1296</v>
      </c>
      <c r="N229" s="486" t="s">
        <v>1325</v>
      </c>
      <c r="O229" s="486" t="s">
        <v>1640</v>
      </c>
      <c r="P229" s="486" t="s">
        <v>1642</v>
      </c>
    </row>
    <row r="230" spans="13:16">
      <c r="M230" s="486" t="s">
        <v>1296</v>
      </c>
      <c r="N230" s="486" t="s">
        <v>1325</v>
      </c>
      <c r="O230" s="486" t="s">
        <v>1640</v>
      </c>
      <c r="P230" s="486" t="s">
        <v>1643</v>
      </c>
    </row>
    <row r="231" spans="13:16">
      <c r="M231" s="484" t="s">
        <v>1389</v>
      </c>
      <c r="N231" s="484" t="s">
        <v>1325</v>
      </c>
      <c r="O231" s="484" t="s">
        <v>1644</v>
      </c>
      <c r="P231" s="484" t="s">
        <v>1645</v>
      </c>
    </row>
    <row r="232" spans="13:16">
      <c r="M232" s="486" t="s">
        <v>1389</v>
      </c>
      <c r="N232" s="486" t="s">
        <v>1325</v>
      </c>
      <c r="O232" s="486" t="s">
        <v>1646</v>
      </c>
      <c r="P232" s="486" t="s">
        <v>1647</v>
      </c>
    </row>
    <row r="233" spans="13:16">
      <c r="M233" s="486" t="s">
        <v>1389</v>
      </c>
      <c r="N233" s="486" t="s">
        <v>1325</v>
      </c>
      <c r="O233" s="486" t="s">
        <v>1615</v>
      </c>
      <c r="P233" s="486" t="s">
        <v>1648</v>
      </c>
    </row>
    <row r="234" spans="13:16">
      <c r="M234" s="486" t="s">
        <v>1389</v>
      </c>
      <c r="N234" s="486" t="s">
        <v>1325</v>
      </c>
      <c r="O234" s="486" t="s">
        <v>1649</v>
      </c>
      <c r="P234" s="486" t="s">
        <v>1650</v>
      </c>
    </row>
    <row r="235" spans="13:16">
      <c r="M235" s="486" t="s">
        <v>1389</v>
      </c>
      <c r="N235" s="486" t="s">
        <v>1325</v>
      </c>
      <c r="O235" s="486" t="s">
        <v>1649</v>
      </c>
      <c r="P235" s="486" t="s">
        <v>1651</v>
      </c>
    </row>
    <row r="236" spans="13:16">
      <c r="M236" s="486" t="s">
        <v>1389</v>
      </c>
      <c r="N236" s="486" t="s">
        <v>1325</v>
      </c>
      <c r="O236" s="486" t="s">
        <v>1646</v>
      </c>
      <c r="P236" s="486" t="s">
        <v>1652</v>
      </c>
    </row>
    <row r="237" spans="13:16">
      <c r="M237" s="484" t="s">
        <v>1389</v>
      </c>
      <c r="N237" s="484" t="s">
        <v>1325</v>
      </c>
      <c r="O237" s="484" t="s">
        <v>1615</v>
      </c>
      <c r="P237" s="484" t="s">
        <v>1653</v>
      </c>
    </row>
    <row r="238" spans="13:16">
      <c r="M238" s="486" t="s">
        <v>1389</v>
      </c>
      <c r="N238" s="486" t="s">
        <v>1325</v>
      </c>
      <c r="O238" s="486" t="s">
        <v>1646</v>
      </c>
      <c r="P238" s="486" t="s">
        <v>1654</v>
      </c>
    </row>
    <row r="239" spans="13:16">
      <c r="M239" s="486" t="s">
        <v>1389</v>
      </c>
      <c r="N239" s="486" t="s">
        <v>1325</v>
      </c>
      <c r="O239" s="486" t="s">
        <v>1646</v>
      </c>
      <c r="P239" s="486" t="s">
        <v>1655</v>
      </c>
    </row>
    <row r="240" spans="13:16" ht="23">
      <c r="M240" s="486" t="s">
        <v>1389</v>
      </c>
      <c r="N240" s="486" t="s">
        <v>1325</v>
      </c>
      <c r="O240" s="486" t="s">
        <v>1656</v>
      </c>
      <c r="P240" s="486" t="s">
        <v>1657</v>
      </c>
    </row>
    <row r="241" spans="13:16">
      <c r="M241" s="486" t="s">
        <v>1389</v>
      </c>
      <c r="N241" s="486" t="s">
        <v>1325</v>
      </c>
      <c r="O241" s="486" t="s">
        <v>1658</v>
      </c>
      <c r="P241" s="486" t="s">
        <v>1659</v>
      </c>
    </row>
    <row r="242" spans="13:16">
      <c r="M242" s="486" t="s">
        <v>1660</v>
      </c>
      <c r="N242" s="486" t="s">
        <v>1439</v>
      </c>
      <c r="O242" s="486" t="s">
        <v>1439</v>
      </c>
      <c r="P242" s="486" t="s">
        <v>1661</v>
      </c>
    </row>
    <row r="243" spans="13:16">
      <c r="M243" s="484" t="s">
        <v>1660</v>
      </c>
      <c r="N243" s="484" t="s">
        <v>1439</v>
      </c>
      <c r="O243" s="484" t="s">
        <v>1439</v>
      </c>
      <c r="P243" s="484" t="s">
        <v>1662</v>
      </c>
    </row>
    <row r="244" spans="13:16">
      <c r="M244" s="486" t="s">
        <v>1660</v>
      </c>
      <c r="N244" s="486" t="s">
        <v>1439</v>
      </c>
      <c r="O244" s="486" t="s">
        <v>1439</v>
      </c>
      <c r="P244" s="486" t="s">
        <v>1663</v>
      </c>
    </row>
    <row r="245" spans="13:16">
      <c r="M245" s="486" t="s">
        <v>1660</v>
      </c>
      <c r="N245" s="486" t="s">
        <v>1439</v>
      </c>
      <c r="O245" s="486" t="s">
        <v>1439</v>
      </c>
      <c r="P245" s="486" t="s">
        <v>1664</v>
      </c>
    </row>
    <row r="246" spans="13:16" ht="23">
      <c r="M246" s="486" t="s">
        <v>1660</v>
      </c>
      <c r="N246" s="486" t="s">
        <v>1325</v>
      </c>
      <c r="O246" s="486" t="s">
        <v>1442</v>
      </c>
      <c r="P246" s="486" t="s">
        <v>1665</v>
      </c>
    </row>
    <row r="247" spans="13:16" ht="23">
      <c r="M247" s="486" t="s">
        <v>1660</v>
      </c>
      <c r="N247" s="486" t="s">
        <v>1325</v>
      </c>
      <c r="O247" s="486" t="s">
        <v>1442</v>
      </c>
      <c r="P247" s="486" t="s">
        <v>1666</v>
      </c>
    </row>
    <row r="248" spans="13:16" ht="23">
      <c r="M248" s="486" t="s">
        <v>1660</v>
      </c>
      <c r="N248" s="486" t="s">
        <v>1325</v>
      </c>
      <c r="O248" s="486" t="s">
        <v>1442</v>
      </c>
      <c r="P248" s="486" t="s">
        <v>1667</v>
      </c>
    </row>
    <row r="249" spans="13:16">
      <c r="M249" s="484" t="s">
        <v>1660</v>
      </c>
      <c r="N249" s="484" t="s">
        <v>1325</v>
      </c>
      <c r="O249" s="484" t="s">
        <v>1595</v>
      </c>
      <c r="P249" s="484" t="s">
        <v>1668</v>
      </c>
    </row>
    <row r="250" spans="13:16">
      <c r="M250" s="486" t="s">
        <v>1660</v>
      </c>
      <c r="N250" s="486" t="s">
        <v>1325</v>
      </c>
      <c r="O250" s="486" t="s">
        <v>1595</v>
      </c>
      <c r="P250" s="486" t="s">
        <v>1669</v>
      </c>
    </row>
    <row r="251" spans="13:16">
      <c r="M251" s="486" t="s">
        <v>1660</v>
      </c>
      <c r="N251" s="486" t="s">
        <v>1325</v>
      </c>
      <c r="O251" s="486" t="s">
        <v>1595</v>
      </c>
      <c r="P251" s="486" t="s">
        <v>1670</v>
      </c>
    </row>
    <row r="252" spans="13:16">
      <c r="M252" s="486" t="s">
        <v>1660</v>
      </c>
      <c r="N252" s="486" t="s">
        <v>1325</v>
      </c>
      <c r="O252" s="486" t="s">
        <v>1595</v>
      </c>
      <c r="P252" s="486" t="s">
        <v>1671</v>
      </c>
    </row>
    <row r="253" spans="13:16">
      <c r="M253" s="486" t="s">
        <v>1660</v>
      </c>
      <c r="N253" s="486" t="s">
        <v>1325</v>
      </c>
      <c r="O253" s="486" t="s">
        <v>1595</v>
      </c>
      <c r="P253" s="486" t="s">
        <v>1672</v>
      </c>
    </row>
    <row r="254" spans="13:16" ht="23">
      <c r="M254" s="486" t="s">
        <v>1660</v>
      </c>
      <c r="N254" s="486" t="s">
        <v>1325</v>
      </c>
      <c r="O254" s="486" t="s">
        <v>1673</v>
      </c>
      <c r="P254" s="486" t="s">
        <v>1674</v>
      </c>
    </row>
    <row r="255" spans="13:16" ht="23">
      <c r="M255" s="484" t="s">
        <v>1660</v>
      </c>
      <c r="N255" s="484" t="s">
        <v>1325</v>
      </c>
      <c r="O255" s="484" t="s">
        <v>1673</v>
      </c>
      <c r="P255" s="484" t="s">
        <v>1675</v>
      </c>
    </row>
    <row r="256" spans="13:16">
      <c r="M256" s="486" t="s">
        <v>1660</v>
      </c>
      <c r="N256" s="486" t="s">
        <v>1325</v>
      </c>
      <c r="O256" s="486" t="s">
        <v>1676</v>
      </c>
      <c r="P256" s="486" t="s">
        <v>1677</v>
      </c>
    </row>
    <row r="257" spans="13:16">
      <c r="M257" s="486" t="s">
        <v>1660</v>
      </c>
      <c r="N257" s="486" t="s">
        <v>1325</v>
      </c>
      <c r="O257" s="486" t="s">
        <v>1676</v>
      </c>
      <c r="P257" s="486" t="s">
        <v>1678</v>
      </c>
    </row>
    <row r="258" spans="13:16">
      <c r="M258" s="486" t="s">
        <v>1660</v>
      </c>
      <c r="N258" s="486" t="s">
        <v>1325</v>
      </c>
      <c r="O258" s="486" t="s">
        <v>1676</v>
      </c>
      <c r="P258" s="486" t="s">
        <v>1679</v>
      </c>
    </row>
    <row r="259" spans="13:16">
      <c r="M259" s="486" t="s">
        <v>1660</v>
      </c>
      <c r="N259" s="486" t="s">
        <v>1325</v>
      </c>
      <c r="O259" s="486" t="s">
        <v>1676</v>
      </c>
      <c r="P259" s="486" t="s">
        <v>1680</v>
      </c>
    </row>
    <row r="260" spans="13:16">
      <c r="M260" s="486" t="s">
        <v>1660</v>
      </c>
      <c r="N260" s="486" t="s">
        <v>1325</v>
      </c>
      <c r="O260" s="486" t="s">
        <v>1676</v>
      </c>
      <c r="P260" s="486" t="s">
        <v>1681</v>
      </c>
    </row>
    <row r="261" spans="13:16" ht="23">
      <c r="M261" s="484" t="s">
        <v>1660</v>
      </c>
      <c r="N261" s="484" t="s">
        <v>1325</v>
      </c>
      <c r="O261" s="484" t="s">
        <v>1682</v>
      </c>
      <c r="P261" s="484" t="s">
        <v>1683</v>
      </c>
    </row>
    <row r="262" spans="13:16" ht="23">
      <c r="M262" s="486" t="s">
        <v>1660</v>
      </c>
      <c r="N262" s="486" t="s">
        <v>1325</v>
      </c>
      <c r="O262" s="486" t="s">
        <v>1682</v>
      </c>
      <c r="P262" s="486" t="s">
        <v>1684</v>
      </c>
    </row>
    <row r="263" spans="13:16" ht="23">
      <c r="M263" s="486" t="s">
        <v>1660</v>
      </c>
      <c r="N263" s="486" t="s">
        <v>1325</v>
      </c>
      <c r="O263" s="486" t="s">
        <v>1682</v>
      </c>
      <c r="P263" s="486" t="s">
        <v>1685</v>
      </c>
    </row>
    <row r="264" spans="13:16" ht="23">
      <c r="M264" s="486" t="s">
        <v>1660</v>
      </c>
      <c r="N264" s="486" t="s">
        <v>1325</v>
      </c>
      <c r="O264" s="486" t="s">
        <v>1682</v>
      </c>
      <c r="P264" s="486" t="s">
        <v>1686</v>
      </c>
    </row>
    <row r="265" spans="13:16" ht="23">
      <c r="M265" s="486" t="s">
        <v>1660</v>
      </c>
      <c r="N265" s="486" t="s">
        <v>1325</v>
      </c>
      <c r="O265" s="486" t="s">
        <v>1682</v>
      </c>
      <c r="P265" s="486" t="s">
        <v>1687</v>
      </c>
    </row>
    <row r="266" spans="13:16" ht="23">
      <c r="M266" s="486" t="s">
        <v>1660</v>
      </c>
      <c r="N266" s="486" t="s">
        <v>1325</v>
      </c>
      <c r="O266" s="486" t="s">
        <v>1682</v>
      </c>
      <c r="P266" s="486" t="s">
        <v>1688</v>
      </c>
    </row>
    <row r="267" spans="13:16" ht="23">
      <c r="M267" s="484" t="s">
        <v>1660</v>
      </c>
      <c r="N267" s="484" t="s">
        <v>1325</v>
      </c>
      <c r="O267" s="484" t="s">
        <v>1682</v>
      </c>
      <c r="P267" s="484" t="s">
        <v>1689</v>
      </c>
    </row>
    <row r="268" spans="13:16" ht="23">
      <c r="M268" s="486" t="s">
        <v>1660</v>
      </c>
      <c r="N268" s="486" t="s">
        <v>1325</v>
      </c>
      <c r="O268" s="486" t="s">
        <v>1682</v>
      </c>
      <c r="P268" s="486" t="s">
        <v>1690</v>
      </c>
    </row>
    <row r="269" spans="13:16" ht="23">
      <c r="M269" s="486" t="s">
        <v>1660</v>
      </c>
      <c r="N269" s="486" t="s">
        <v>1325</v>
      </c>
      <c r="O269" s="486" t="s">
        <v>1682</v>
      </c>
      <c r="P269" s="486" t="s">
        <v>1691</v>
      </c>
    </row>
    <row r="270" spans="13:16" ht="23">
      <c r="M270" s="486" t="s">
        <v>1660</v>
      </c>
      <c r="N270" s="486" t="s">
        <v>1325</v>
      </c>
      <c r="O270" s="486" t="s">
        <v>1682</v>
      </c>
      <c r="P270" s="486" t="s">
        <v>1692</v>
      </c>
    </row>
    <row r="271" spans="13:16" ht="23">
      <c r="M271" s="486" t="s">
        <v>1660</v>
      </c>
      <c r="N271" s="486" t="s">
        <v>1325</v>
      </c>
      <c r="O271" s="486" t="s">
        <v>1682</v>
      </c>
      <c r="P271" s="486" t="s">
        <v>1693</v>
      </c>
    </row>
    <row r="272" spans="13:16" ht="23">
      <c r="M272" s="486" t="s">
        <v>1660</v>
      </c>
      <c r="N272" s="486" t="s">
        <v>1325</v>
      </c>
      <c r="O272" s="486" t="s">
        <v>1682</v>
      </c>
      <c r="P272" s="486" t="s">
        <v>1694</v>
      </c>
    </row>
    <row r="273" spans="13:16" ht="23">
      <c r="M273" s="484" t="s">
        <v>1660</v>
      </c>
      <c r="N273" s="484" t="s">
        <v>1325</v>
      </c>
      <c r="O273" s="484" t="s">
        <v>1682</v>
      </c>
      <c r="P273" s="484" t="s">
        <v>1695</v>
      </c>
    </row>
    <row r="274" spans="13:16" ht="23">
      <c r="M274" s="486" t="s">
        <v>1660</v>
      </c>
      <c r="N274" s="486" t="s">
        <v>1325</v>
      </c>
      <c r="O274" s="486" t="s">
        <v>1682</v>
      </c>
      <c r="P274" s="486" t="s">
        <v>1696</v>
      </c>
    </row>
    <row r="275" spans="13:16" ht="23">
      <c r="M275" s="486" t="s">
        <v>1660</v>
      </c>
      <c r="N275" s="486" t="s">
        <v>1325</v>
      </c>
      <c r="O275" s="486" t="s">
        <v>1682</v>
      </c>
      <c r="P275" s="486" t="s">
        <v>1697</v>
      </c>
    </row>
    <row r="276" spans="13:16" ht="23">
      <c r="M276" s="486" t="s">
        <v>1660</v>
      </c>
      <c r="N276" s="486" t="s">
        <v>1325</v>
      </c>
      <c r="O276" s="486" t="s">
        <v>1682</v>
      </c>
      <c r="P276" s="486" t="s">
        <v>1698</v>
      </c>
    </row>
    <row r="277" spans="13:16">
      <c r="M277" s="486" t="s">
        <v>1660</v>
      </c>
      <c r="N277" s="486" t="s">
        <v>1325</v>
      </c>
      <c r="O277" s="486" t="s">
        <v>1699</v>
      </c>
      <c r="P277" s="486" t="s">
        <v>1700</v>
      </c>
    </row>
    <row r="278" spans="13:16">
      <c r="M278" s="486" t="s">
        <v>1660</v>
      </c>
      <c r="N278" s="486" t="s">
        <v>1325</v>
      </c>
      <c r="O278" s="486" t="s">
        <v>1699</v>
      </c>
      <c r="P278" s="486" t="s">
        <v>1701</v>
      </c>
    </row>
    <row r="279" spans="13:16">
      <c r="M279" s="484" t="s">
        <v>1660</v>
      </c>
      <c r="N279" s="484" t="s">
        <v>1325</v>
      </c>
      <c r="O279" s="484" t="s">
        <v>1699</v>
      </c>
      <c r="P279" s="484" t="s">
        <v>1702</v>
      </c>
    </row>
    <row r="280" spans="13:16">
      <c r="M280" s="486" t="s">
        <v>1660</v>
      </c>
      <c r="N280" s="486" t="s">
        <v>1325</v>
      </c>
      <c r="O280" s="486" t="s">
        <v>1699</v>
      </c>
      <c r="P280" s="486" t="s">
        <v>1703</v>
      </c>
    </row>
    <row r="281" spans="13:16">
      <c r="M281" s="486" t="s">
        <v>1660</v>
      </c>
      <c r="N281" s="486" t="s">
        <v>1325</v>
      </c>
      <c r="O281" s="486" t="s">
        <v>1699</v>
      </c>
      <c r="P281" s="486" t="s">
        <v>1704</v>
      </c>
    </row>
    <row r="282" spans="13:16">
      <c r="M282" s="486" t="s">
        <v>1660</v>
      </c>
      <c r="N282" s="486" t="s">
        <v>1325</v>
      </c>
      <c r="O282" s="486" t="s">
        <v>1699</v>
      </c>
      <c r="P282" s="486" t="s">
        <v>1705</v>
      </c>
    </row>
    <row r="283" spans="13:16">
      <c r="M283" s="486" t="s">
        <v>1660</v>
      </c>
      <c r="N283" s="486" t="s">
        <v>1325</v>
      </c>
      <c r="O283" s="486" t="s">
        <v>1699</v>
      </c>
      <c r="P283" s="486" t="s">
        <v>1706</v>
      </c>
    </row>
    <row r="284" spans="13:16">
      <c r="M284" s="486" t="s">
        <v>1660</v>
      </c>
      <c r="N284" s="486" t="s">
        <v>1325</v>
      </c>
      <c r="O284" s="486" t="s">
        <v>1699</v>
      </c>
      <c r="P284" s="486" t="s">
        <v>1707</v>
      </c>
    </row>
    <row r="285" spans="13:16">
      <c r="M285" s="484" t="s">
        <v>1660</v>
      </c>
      <c r="N285" s="484" t="s">
        <v>1325</v>
      </c>
      <c r="O285" s="484" t="s">
        <v>1699</v>
      </c>
      <c r="P285" s="484" t="s">
        <v>1708</v>
      </c>
    </row>
    <row r="286" spans="13:16">
      <c r="M286" s="486" t="s">
        <v>1660</v>
      </c>
      <c r="N286" s="486" t="s">
        <v>1325</v>
      </c>
      <c r="O286" s="486" t="s">
        <v>1699</v>
      </c>
      <c r="P286" s="486" t="s">
        <v>1709</v>
      </c>
    </row>
    <row r="287" spans="13:16">
      <c r="M287" s="486" t="s">
        <v>1660</v>
      </c>
      <c r="N287" s="486" t="s">
        <v>1325</v>
      </c>
      <c r="O287" s="486" t="s">
        <v>1699</v>
      </c>
      <c r="P287" s="486" t="s">
        <v>1710</v>
      </c>
    </row>
    <row r="288" spans="13:16">
      <c r="M288" s="486" t="s">
        <v>1660</v>
      </c>
      <c r="N288" s="486" t="s">
        <v>1325</v>
      </c>
      <c r="O288" s="486" t="s">
        <v>1699</v>
      </c>
      <c r="P288" s="486" t="s">
        <v>1711</v>
      </c>
    </row>
    <row r="289" spans="13:16">
      <c r="M289" s="486" t="s">
        <v>1660</v>
      </c>
      <c r="N289" s="486" t="s">
        <v>1325</v>
      </c>
      <c r="O289" s="486" t="s">
        <v>1699</v>
      </c>
      <c r="P289" s="486" t="s">
        <v>1712</v>
      </c>
    </row>
    <row r="290" spans="13:16">
      <c r="M290" s="486" t="s">
        <v>1660</v>
      </c>
      <c r="N290" s="486" t="s">
        <v>1325</v>
      </c>
      <c r="O290" s="486" t="s">
        <v>1699</v>
      </c>
      <c r="P290" s="486" t="s">
        <v>1713</v>
      </c>
    </row>
    <row r="291" spans="13:16">
      <c r="M291" s="484" t="s">
        <v>1660</v>
      </c>
      <c r="N291" s="484" t="s">
        <v>1325</v>
      </c>
      <c r="O291" s="484" t="s">
        <v>1699</v>
      </c>
      <c r="P291" s="484" t="s">
        <v>1714</v>
      </c>
    </row>
    <row r="292" spans="13:16">
      <c r="M292" s="486" t="s">
        <v>1660</v>
      </c>
      <c r="N292" s="486" t="s">
        <v>1325</v>
      </c>
      <c r="O292" s="486" t="s">
        <v>1699</v>
      </c>
      <c r="P292" s="486" t="s">
        <v>1715</v>
      </c>
    </row>
    <row r="293" spans="13:16">
      <c r="M293" s="486" t="s">
        <v>1660</v>
      </c>
      <c r="N293" s="486" t="s">
        <v>1325</v>
      </c>
      <c r="O293" s="486" t="s">
        <v>1699</v>
      </c>
      <c r="P293" s="486" t="s">
        <v>1716</v>
      </c>
    </row>
    <row r="294" spans="13:16">
      <c r="M294" s="486" t="s">
        <v>1660</v>
      </c>
      <c r="N294" s="486" t="s">
        <v>1325</v>
      </c>
      <c r="O294" s="486" t="s">
        <v>1699</v>
      </c>
      <c r="P294" s="486" t="s">
        <v>1717</v>
      </c>
    </row>
    <row r="295" spans="13:16">
      <c r="M295" s="486" t="s">
        <v>1660</v>
      </c>
      <c r="N295" s="486" t="s">
        <v>1325</v>
      </c>
      <c r="O295" s="486" t="s">
        <v>1699</v>
      </c>
      <c r="P295" s="486" t="s">
        <v>1718</v>
      </c>
    </row>
    <row r="296" spans="13:16">
      <c r="M296" s="486" t="s">
        <v>1660</v>
      </c>
      <c r="N296" s="486" t="s">
        <v>1325</v>
      </c>
      <c r="O296" s="486" t="s">
        <v>1699</v>
      </c>
      <c r="P296" s="486" t="s">
        <v>1719</v>
      </c>
    </row>
    <row r="297" spans="13:16">
      <c r="M297" s="484" t="s">
        <v>1660</v>
      </c>
      <c r="N297" s="484" t="s">
        <v>1325</v>
      </c>
      <c r="O297" s="484" t="s">
        <v>1699</v>
      </c>
      <c r="P297" s="484" t="s">
        <v>1720</v>
      </c>
    </row>
    <row r="298" spans="13:16">
      <c r="M298" s="486" t="s">
        <v>1660</v>
      </c>
      <c r="N298" s="486" t="s">
        <v>1325</v>
      </c>
      <c r="O298" s="486" t="s">
        <v>1699</v>
      </c>
      <c r="P298" s="486" t="s">
        <v>1721</v>
      </c>
    </row>
    <row r="299" spans="13:16" ht="23">
      <c r="M299" s="486" t="s">
        <v>1660</v>
      </c>
      <c r="N299" s="486" t="s">
        <v>1325</v>
      </c>
      <c r="O299" s="486" t="s">
        <v>1682</v>
      </c>
      <c r="P299" s="486" t="s">
        <v>1722</v>
      </c>
    </row>
    <row r="300" spans="13:16">
      <c r="M300" s="486" t="s">
        <v>1660</v>
      </c>
      <c r="N300" s="486" t="s">
        <v>1325</v>
      </c>
      <c r="O300" s="486" t="s">
        <v>1699</v>
      </c>
      <c r="P300" s="486" t="s">
        <v>1723</v>
      </c>
    </row>
    <row r="301" spans="13:16">
      <c r="M301" s="486" t="s">
        <v>1660</v>
      </c>
      <c r="N301" s="486" t="s">
        <v>1325</v>
      </c>
      <c r="O301" s="486" t="s">
        <v>1699</v>
      </c>
      <c r="P301" s="486" t="s">
        <v>1724</v>
      </c>
    </row>
    <row r="302" spans="13:16" ht="23">
      <c r="M302" s="486" t="s">
        <v>1660</v>
      </c>
      <c r="N302" s="486" t="s">
        <v>1325</v>
      </c>
      <c r="O302" s="486" t="s">
        <v>1682</v>
      </c>
      <c r="P302" s="486" t="s">
        <v>1725</v>
      </c>
    </row>
    <row r="303" spans="13:16" ht="23">
      <c r="M303" s="484" t="s">
        <v>1660</v>
      </c>
      <c r="N303" s="484" t="s">
        <v>1325</v>
      </c>
      <c r="O303" s="484" t="s">
        <v>1682</v>
      </c>
      <c r="P303" s="484" t="s">
        <v>1726</v>
      </c>
    </row>
    <row r="304" spans="13:16">
      <c r="M304" s="486" t="s">
        <v>1660</v>
      </c>
      <c r="N304" s="486" t="s">
        <v>1325</v>
      </c>
      <c r="O304" s="486" t="s">
        <v>1699</v>
      </c>
      <c r="P304" s="486" t="s">
        <v>1727</v>
      </c>
    </row>
    <row r="305" spans="13:16" ht="23">
      <c r="M305" s="486" t="s">
        <v>1660</v>
      </c>
      <c r="N305" s="486" t="s">
        <v>1325</v>
      </c>
      <c r="O305" s="486" t="s">
        <v>1682</v>
      </c>
      <c r="P305" s="486" t="s">
        <v>1728</v>
      </c>
    </row>
    <row r="306" spans="13:16" ht="23">
      <c r="M306" s="486" t="s">
        <v>1660</v>
      </c>
      <c r="N306" s="486" t="s">
        <v>1325</v>
      </c>
      <c r="O306" s="486" t="s">
        <v>1682</v>
      </c>
      <c r="P306" s="486" t="s">
        <v>1729</v>
      </c>
    </row>
    <row r="307" spans="13:16" ht="23">
      <c r="M307" s="486" t="s">
        <v>1660</v>
      </c>
      <c r="N307" s="486" t="s">
        <v>1325</v>
      </c>
      <c r="O307" s="486" t="s">
        <v>1682</v>
      </c>
      <c r="P307" s="486" t="s">
        <v>1730</v>
      </c>
    </row>
    <row r="308" spans="13:16" ht="23">
      <c r="M308" s="486" t="s">
        <v>1660</v>
      </c>
      <c r="N308" s="486" t="s">
        <v>1325</v>
      </c>
      <c r="O308" s="486" t="s">
        <v>1682</v>
      </c>
      <c r="P308" s="486" t="s">
        <v>1731</v>
      </c>
    </row>
    <row r="309" spans="13:16" ht="23">
      <c r="M309" s="484" t="s">
        <v>1660</v>
      </c>
      <c r="N309" s="484" t="s">
        <v>1325</v>
      </c>
      <c r="O309" s="484" t="s">
        <v>1682</v>
      </c>
      <c r="P309" s="484" t="s">
        <v>1732</v>
      </c>
    </row>
    <row r="310" spans="13:16" ht="23">
      <c r="M310" s="486" t="s">
        <v>1660</v>
      </c>
      <c r="N310" s="486" t="s">
        <v>1325</v>
      </c>
      <c r="O310" s="486" t="s">
        <v>1682</v>
      </c>
      <c r="P310" s="486" t="s">
        <v>1733</v>
      </c>
    </row>
    <row r="311" spans="13:16">
      <c r="M311" s="486" t="s">
        <v>1734</v>
      </c>
      <c r="N311" s="486" t="s">
        <v>1325</v>
      </c>
      <c r="O311" s="486" t="s">
        <v>1595</v>
      </c>
      <c r="P311" s="486" t="s">
        <v>1735</v>
      </c>
    </row>
    <row r="312" spans="13:16">
      <c r="M312" s="486" t="s">
        <v>1734</v>
      </c>
      <c r="N312" s="486" t="s">
        <v>1325</v>
      </c>
      <c r="O312" s="486" t="s">
        <v>1736</v>
      </c>
      <c r="P312" s="486" t="s">
        <v>1737</v>
      </c>
    </row>
    <row r="313" spans="13:16">
      <c r="M313" s="486" t="s">
        <v>1738</v>
      </c>
      <c r="N313" s="486" t="s">
        <v>1325</v>
      </c>
      <c r="O313" s="486" t="s">
        <v>1373</v>
      </c>
      <c r="P313" s="486" t="s">
        <v>1739</v>
      </c>
    </row>
    <row r="314" spans="13:16">
      <c r="M314" s="486" t="s">
        <v>1737</v>
      </c>
      <c r="N314" s="486" t="s">
        <v>1439</v>
      </c>
      <c r="O314" s="486" t="s">
        <v>1439</v>
      </c>
      <c r="P314" s="486" t="s">
        <v>1740</v>
      </c>
    </row>
    <row r="315" spans="13:16">
      <c r="M315" s="484" t="s">
        <v>1737</v>
      </c>
      <c r="N315" s="484" t="s">
        <v>1325</v>
      </c>
      <c r="O315" s="484" t="s">
        <v>1741</v>
      </c>
      <c r="P315" s="484" t="s">
        <v>1742</v>
      </c>
    </row>
    <row r="316" spans="13:16">
      <c r="M316" s="486" t="s">
        <v>1737</v>
      </c>
      <c r="N316" s="486" t="s">
        <v>1325</v>
      </c>
      <c r="O316" s="486" t="s">
        <v>1741</v>
      </c>
      <c r="P316" s="486" t="s">
        <v>1743</v>
      </c>
    </row>
    <row r="317" spans="13:16">
      <c r="M317" s="486" t="s">
        <v>1737</v>
      </c>
      <c r="N317" s="486" t="s">
        <v>1325</v>
      </c>
      <c r="O317" s="486" t="s">
        <v>1741</v>
      </c>
      <c r="P317" s="486" t="s">
        <v>1744</v>
      </c>
    </row>
    <row r="318" spans="13:16">
      <c r="M318" s="486" t="s">
        <v>1737</v>
      </c>
      <c r="N318" s="486" t="s">
        <v>1325</v>
      </c>
      <c r="O318" s="486" t="s">
        <v>1741</v>
      </c>
      <c r="P318" s="486" t="s">
        <v>1745</v>
      </c>
    </row>
    <row r="319" spans="13:16">
      <c r="M319" s="486" t="s">
        <v>1737</v>
      </c>
      <c r="N319" s="486" t="s">
        <v>1325</v>
      </c>
      <c r="O319" s="486" t="s">
        <v>1741</v>
      </c>
      <c r="P319" s="486" t="s">
        <v>1746</v>
      </c>
    </row>
    <row r="320" spans="13:16">
      <c r="M320" s="486" t="s">
        <v>1737</v>
      </c>
      <c r="N320" s="486" t="s">
        <v>1325</v>
      </c>
      <c r="O320" s="486" t="s">
        <v>1595</v>
      </c>
      <c r="P320" s="486" t="s">
        <v>1747</v>
      </c>
    </row>
    <row r="321" spans="13:16">
      <c r="M321" s="484" t="s">
        <v>1737</v>
      </c>
      <c r="N321" s="484" t="s">
        <v>1325</v>
      </c>
      <c r="O321" s="484" t="s">
        <v>1741</v>
      </c>
      <c r="P321" s="484" t="s">
        <v>1748</v>
      </c>
    </row>
    <row r="322" spans="13:16">
      <c r="M322" s="486" t="s">
        <v>1749</v>
      </c>
      <c r="N322" s="486" t="s">
        <v>1325</v>
      </c>
      <c r="O322" s="486" t="s">
        <v>1330</v>
      </c>
      <c r="P322" s="486" t="s">
        <v>1750</v>
      </c>
    </row>
    <row r="323" spans="13:16">
      <c r="M323" s="486" t="s">
        <v>1749</v>
      </c>
      <c r="N323" s="486" t="s">
        <v>1325</v>
      </c>
      <c r="O323" s="486" t="s">
        <v>1751</v>
      </c>
      <c r="P323" s="486" t="s">
        <v>1752</v>
      </c>
    </row>
    <row r="324" spans="13:16" ht="23">
      <c r="M324" s="486" t="s">
        <v>1749</v>
      </c>
      <c r="N324" s="486" t="s">
        <v>1325</v>
      </c>
      <c r="O324" s="486" t="s">
        <v>1343</v>
      </c>
      <c r="P324" s="486" t="s">
        <v>1753</v>
      </c>
    </row>
    <row r="325" spans="13:16" ht="34.5">
      <c r="M325" s="486" t="s">
        <v>1749</v>
      </c>
      <c r="N325" s="486" t="s">
        <v>1325</v>
      </c>
      <c r="O325" s="486" t="s">
        <v>1332</v>
      </c>
      <c r="P325" s="486" t="s">
        <v>1754</v>
      </c>
    </row>
    <row r="326" spans="13:16">
      <c r="M326" s="486" t="s">
        <v>1749</v>
      </c>
      <c r="N326" s="486" t="s">
        <v>1325</v>
      </c>
      <c r="O326" s="486" t="s">
        <v>1755</v>
      </c>
      <c r="P326" s="486" t="s">
        <v>1756</v>
      </c>
    </row>
    <row r="327" spans="13:16">
      <c r="M327" s="484" t="s">
        <v>1749</v>
      </c>
      <c r="N327" s="484" t="s">
        <v>1325</v>
      </c>
      <c r="O327" s="484" t="s">
        <v>1373</v>
      </c>
      <c r="P327" s="484" t="s">
        <v>1757</v>
      </c>
    </row>
    <row r="328" spans="13:16" ht="20.149999999999999" customHeight="1">
      <c r="M328" s="486" t="s">
        <v>1749</v>
      </c>
      <c r="N328" s="486" t="s">
        <v>1325</v>
      </c>
      <c r="O328" s="486" t="s">
        <v>1373</v>
      </c>
      <c r="P328" s="486" t="s">
        <v>1758</v>
      </c>
    </row>
    <row r="329" spans="13:16">
      <c r="M329" s="486" t="s">
        <v>1749</v>
      </c>
      <c r="N329" s="486" t="s">
        <v>1325</v>
      </c>
      <c r="O329" s="486" t="s">
        <v>1373</v>
      </c>
      <c r="P329" s="486" t="s">
        <v>1759</v>
      </c>
    </row>
    <row r="330" spans="13:16">
      <c r="M330" s="486" t="s">
        <v>1749</v>
      </c>
      <c r="N330" s="486" t="s">
        <v>1325</v>
      </c>
      <c r="O330" s="486" t="s">
        <v>1373</v>
      </c>
      <c r="P330" s="486" t="s">
        <v>1760</v>
      </c>
    </row>
    <row r="331" spans="13:16">
      <c r="M331" s="486" t="s">
        <v>1749</v>
      </c>
      <c r="N331" s="486" t="s">
        <v>1325</v>
      </c>
      <c r="O331" s="486" t="s">
        <v>1373</v>
      </c>
      <c r="P331" s="486" t="s">
        <v>1761</v>
      </c>
    </row>
    <row r="332" spans="13:16">
      <c r="M332" s="486" t="s">
        <v>1749</v>
      </c>
      <c r="N332" s="486" t="s">
        <v>1325</v>
      </c>
      <c r="O332" s="486" t="s">
        <v>1373</v>
      </c>
      <c r="P332" s="486" t="s">
        <v>1762</v>
      </c>
    </row>
    <row r="333" spans="13:16">
      <c r="M333" s="484" t="s">
        <v>1749</v>
      </c>
      <c r="N333" s="484" t="s">
        <v>1325</v>
      </c>
      <c r="O333" s="484" t="s">
        <v>1373</v>
      </c>
      <c r="P333" s="484" t="s">
        <v>1763</v>
      </c>
    </row>
    <row r="334" spans="13:16">
      <c r="M334" s="486" t="s">
        <v>1749</v>
      </c>
      <c r="N334" s="486" t="s">
        <v>1325</v>
      </c>
      <c r="O334" s="486" t="s">
        <v>1373</v>
      </c>
      <c r="P334" s="486" t="s">
        <v>1764</v>
      </c>
    </row>
    <row r="335" spans="13:16">
      <c r="M335" s="486" t="s">
        <v>1749</v>
      </c>
      <c r="N335" s="486" t="s">
        <v>1325</v>
      </c>
      <c r="O335" s="486" t="s">
        <v>1373</v>
      </c>
      <c r="P335" s="486" t="s">
        <v>1765</v>
      </c>
    </row>
    <row r="336" spans="13:16">
      <c r="M336" s="486" t="s">
        <v>1749</v>
      </c>
      <c r="N336" s="486" t="s">
        <v>1325</v>
      </c>
      <c r="O336" s="486" t="s">
        <v>1373</v>
      </c>
      <c r="P336" s="486" t="s">
        <v>1766</v>
      </c>
    </row>
    <row r="337" spans="13:16">
      <c r="M337" s="486" t="s">
        <v>1749</v>
      </c>
      <c r="N337" s="486" t="s">
        <v>1325</v>
      </c>
      <c r="O337" s="486" t="s">
        <v>1373</v>
      </c>
      <c r="P337" s="486" t="s">
        <v>1767</v>
      </c>
    </row>
    <row r="338" spans="13:16">
      <c r="M338" s="486" t="s">
        <v>1749</v>
      </c>
      <c r="N338" s="486" t="s">
        <v>1325</v>
      </c>
      <c r="O338" s="486" t="s">
        <v>1373</v>
      </c>
      <c r="P338" s="486" t="s">
        <v>1768</v>
      </c>
    </row>
    <row r="339" spans="13:16">
      <c r="M339" s="484" t="s">
        <v>1749</v>
      </c>
      <c r="N339" s="484" t="s">
        <v>1325</v>
      </c>
      <c r="O339" s="484" t="s">
        <v>1373</v>
      </c>
      <c r="P339" s="484" t="s">
        <v>1769</v>
      </c>
    </row>
    <row r="340" spans="13:16">
      <c r="M340" s="486" t="s">
        <v>1749</v>
      </c>
      <c r="N340" s="486" t="s">
        <v>1325</v>
      </c>
      <c r="O340" s="486" t="s">
        <v>1373</v>
      </c>
      <c r="P340" s="486" t="s">
        <v>1770</v>
      </c>
    </row>
    <row r="341" spans="13:16">
      <c r="M341" s="486" t="s">
        <v>1749</v>
      </c>
      <c r="N341" s="486" t="s">
        <v>1325</v>
      </c>
      <c r="O341" s="486" t="s">
        <v>1373</v>
      </c>
      <c r="P341" s="486" t="s">
        <v>1771</v>
      </c>
    </row>
    <row r="342" spans="13:16">
      <c r="M342" s="486" t="s">
        <v>1749</v>
      </c>
      <c r="N342" s="486" t="s">
        <v>1325</v>
      </c>
      <c r="O342" s="486" t="s">
        <v>1373</v>
      </c>
      <c r="P342" s="486" t="s">
        <v>1772</v>
      </c>
    </row>
    <row r="343" spans="13:16">
      <c r="M343" s="486" t="s">
        <v>1749</v>
      </c>
      <c r="N343" s="486" t="s">
        <v>1325</v>
      </c>
      <c r="O343" s="486" t="s">
        <v>1373</v>
      </c>
      <c r="P343" s="486" t="s">
        <v>1773</v>
      </c>
    </row>
    <row r="344" spans="13:16" ht="23">
      <c r="M344" s="486" t="s">
        <v>1749</v>
      </c>
      <c r="N344" s="486" t="s">
        <v>1325</v>
      </c>
      <c r="O344" s="486" t="s">
        <v>1406</v>
      </c>
      <c r="P344" s="486" t="s">
        <v>1774</v>
      </c>
    </row>
    <row r="345" spans="13:16">
      <c r="M345" s="484" t="s">
        <v>1775</v>
      </c>
      <c r="N345" s="484" t="s">
        <v>1439</v>
      </c>
      <c r="O345" s="484" t="s">
        <v>1439</v>
      </c>
      <c r="P345" s="484" t="s">
        <v>1776</v>
      </c>
    </row>
    <row r="346" spans="13:16">
      <c r="M346" s="486" t="s">
        <v>1775</v>
      </c>
      <c r="N346" s="486" t="s">
        <v>1439</v>
      </c>
      <c r="O346" s="486" t="s">
        <v>1439</v>
      </c>
      <c r="P346" s="486" t="s">
        <v>1777</v>
      </c>
    </row>
    <row r="347" spans="13:16">
      <c r="M347" s="486" t="s">
        <v>1775</v>
      </c>
      <c r="N347" s="486" t="s">
        <v>1439</v>
      </c>
      <c r="O347" s="486" t="s">
        <v>1439</v>
      </c>
      <c r="P347" s="486" t="s">
        <v>1778</v>
      </c>
    </row>
    <row r="348" spans="13:16" ht="23">
      <c r="M348" s="486" t="s">
        <v>1775</v>
      </c>
      <c r="N348" s="486" t="s">
        <v>1325</v>
      </c>
      <c r="O348" s="486" t="s">
        <v>1442</v>
      </c>
      <c r="P348" s="486" t="s">
        <v>1779</v>
      </c>
    </row>
    <row r="349" spans="13:16" ht="23">
      <c r="M349" s="486" t="s">
        <v>1775</v>
      </c>
      <c r="N349" s="486" t="s">
        <v>1325</v>
      </c>
      <c r="O349" s="486" t="s">
        <v>1780</v>
      </c>
      <c r="P349" s="486" t="s">
        <v>1781</v>
      </c>
    </row>
    <row r="350" spans="13:16">
      <c r="M350" s="486" t="s">
        <v>1775</v>
      </c>
      <c r="N350" s="486" t="s">
        <v>1325</v>
      </c>
      <c r="O350" s="486" t="s">
        <v>1782</v>
      </c>
      <c r="P350" s="486" t="s">
        <v>1783</v>
      </c>
    </row>
    <row r="351" spans="13:16">
      <c r="M351" s="484" t="s">
        <v>1784</v>
      </c>
      <c r="N351" s="484" t="s">
        <v>1439</v>
      </c>
      <c r="O351" s="484" t="s">
        <v>1439</v>
      </c>
      <c r="P351" s="484" t="s">
        <v>1785</v>
      </c>
    </row>
    <row r="352" spans="13:16">
      <c r="M352" s="486" t="s">
        <v>1784</v>
      </c>
      <c r="N352" s="486" t="s">
        <v>1325</v>
      </c>
      <c r="O352" s="486" t="s">
        <v>1786</v>
      </c>
      <c r="P352" s="486" t="s">
        <v>1787</v>
      </c>
    </row>
    <row r="353" spans="13:16">
      <c r="M353" s="486" t="s">
        <v>1356</v>
      </c>
      <c r="N353" s="486" t="s">
        <v>1439</v>
      </c>
      <c r="O353" s="486" t="s">
        <v>1439</v>
      </c>
      <c r="P353" s="486" t="s">
        <v>1788</v>
      </c>
    </row>
    <row r="354" spans="13:16">
      <c r="M354" s="486" t="s">
        <v>1356</v>
      </c>
      <c r="N354" s="486" t="s">
        <v>1325</v>
      </c>
      <c r="O354" s="486" t="s">
        <v>1782</v>
      </c>
      <c r="P354" s="486" t="s">
        <v>1789</v>
      </c>
    </row>
    <row r="355" spans="13:16">
      <c r="M355" s="486" t="s">
        <v>1356</v>
      </c>
      <c r="N355" s="486" t="s">
        <v>1325</v>
      </c>
      <c r="O355" s="486" t="s">
        <v>1736</v>
      </c>
      <c r="P355" s="486" t="s">
        <v>1790</v>
      </c>
    </row>
    <row r="356" spans="13:16">
      <c r="M356" s="486" t="s">
        <v>1294</v>
      </c>
      <c r="N356" s="486" t="s">
        <v>1439</v>
      </c>
      <c r="O356" s="486" t="s">
        <v>1439</v>
      </c>
      <c r="P356" s="486" t="s">
        <v>1791</v>
      </c>
    </row>
    <row r="357" spans="13:16">
      <c r="M357" s="484" t="s">
        <v>1792</v>
      </c>
      <c r="N357" s="484" t="s">
        <v>1439</v>
      </c>
      <c r="O357" s="484" t="s">
        <v>1439</v>
      </c>
      <c r="P357" s="484" t="s">
        <v>1793</v>
      </c>
    </row>
    <row r="358" spans="13:16">
      <c r="M358" s="486" t="s">
        <v>1792</v>
      </c>
      <c r="N358" s="486" t="s">
        <v>1439</v>
      </c>
      <c r="O358" s="486" t="s">
        <v>1439</v>
      </c>
      <c r="P358" s="486" t="s">
        <v>1794</v>
      </c>
    </row>
    <row r="359" spans="13:16" ht="34.5">
      <c r="M359" s="486" t="s">
        <v>1792</v>
      </c>
      <c r="N359" s="486" t="s">
        <v>1325</v>
      </c>
      <c r="O359" s="486" t="s">
        <v>1332</v>
      </c>
      <c r="P359" s="486" t="s">
        <v>1795</v>
      </c>
    </row>
    <row r="360" spans="13:16" ht="34.5">
      <c r="M360" s="486" t="s">
        <v>1792</v>
      </c>
      <c r="N360" s="486" t="s">
        <v>1325</v>
      </c>
      <c r="O360" s="486" t="s">
        <v>1332</v>
      </c>
      <c r="P360" s="486" t="s">
        <v>1796</v>
      </c>
    </row>
    <row r="361" spans="13:16" ht="34.5">
      <c r="M361" s="486" t="s">
        <v>1792</v>
      </c>
      <c r="N361" s="486" t="s">
        <v>1325</v>
      </c>
      <c r="O361" s="486" t="s">
        <v>1332</v>
      </c>
      <c r="P361" s="486" t="s">
        <v>1797</v>
      </c>
    </row>
    <row r="362" spans="13:16" ht="34.5">
      <c r="M362" s="486" t="s">
        <v>1792</v>
      </c>
      <c r="N362" s="486" t="s">
        <v>1325</v>
      </c>
      <c r="O362" s="486" t="s">
        <v>1332</v>
      </c>
      <c r="P362" s="486" t="s">
        <v>1798</v>
      </c>
    </row>
    <row r="363" spans="13:16" ht="34.5">
      <c r="M363" s="484" t="s">
        <v>1792</v>
      </c>
      <c r="N363" s="484" t="s">
        <v>1325</v>
      </c>
      <c r="O363" s="484" t="s">
        <v>1332</v>
      </c>
      <c r="P363" s="484" t="s">
        <v>1799</v>
      </c>
    </row>
    <row r="364" spans="13:16" ht="34.5">
      <c r="M364" s="486" t="s">
        <v>1792</v>
      </c>
      <c r="N364" s="486" t="s">
        <v>1325</v>
      </c>
      <c r="O364" s="486" t="s">
        <v>1332</v>
      </c>
      <c r="P364" s="486" t="s">
        <v>1800</v>
      </c>
    </row>
    <row r="365" spans="13:16" ht="34.5">
      <c r="M365" s="486" t="s">
        <v>1792</v>
      </c>
      <c r="N365" s="486" t="s">
        <v>1325</v>
      </c>
      <c r="O365" s="486" t="s">
        <v>1801</v>
      </c>
      <c r="P365" s="486" t="s">
        <v>1802</v>
      </c>
    </row>
    <row r="366" spans="13:16" ht="34.5">
      <c r="M366" s="486" t="s">
        <v>1792</v>
      </c>
      <c r="N366" s="486" t="s">
        <v>1325</v>
      </c>
      <c r="O366" s="486" t="s">
        <v>1332</v>
      </c>
      <c r="P366" s="486" t="s">
        <v>1803</v>
      </c>
    </row>
    <row r="367" spans="13:16" ht="34.5">
      <c r="M367" s="486" t="s">
        <v>1792</v>
      </c>
      <c r="N367" s="486" t="s">
        <v>1325</v>
      </c>
      <c r="O367" s="486" t="s">
        <v>1332</v>
      </c>
      <c r="P367" s="486" t="s">
        <v>1804</v>
      </c>
    </row>
    <row r="368" spans="13:16" ht="23">
      <c r="M368" s="486" t="s">
        <v>1792</v>
      </c>
      <c r="N368" s="486" t="s">
        <v>1325</v>
      </c>
      <c r="O368" s="486" t="s">
        <v>1805</v>
      </c>
      <c r="P368" s="486" t="s">
        <v>1806</v>
      </c>
    </row>
    <row r="369" spans="13:16" ht="23">
      <c r="M369" s="484" t="s">
        <v>1359</v>
      </c>
      <c r="N369" s="484" t="s">
        <v>1325</v>
      </c>
      <c r="O369" s="484" t="s">
        <v>1807</v>
      </c>
      <c r="P369" s="484" t="s">
        <v>1808</v>
      </c>
    </row>
    <row r="370" spans="13:16" ht="23">
      <c r="M370" s="486" t="s">
        <v>1359</v>
      </c>
      <c r="N370" s="486" t="s">
        <v>1325</v>
      </c>
      <c r="O370" s="486" t="s">
        <v>1809</v>
      </c>
      <c r="P370" s="486" t="s">
        <v>1810</v>
      </c>
    </row>
    <row r="371" spans="13:16" ht="23">
      <c r="M371" s="486" t="s">
        <v>1359</v>
      </c>
      <c r="N371" s="486" t="s">
        <v>1325</v>
      </c>
      <c r="O371" s="486" t="s">
        <v>1406</v>
      </c>
      <c r="P371" s="486" t="s">
        <v>1811</v>
      </c>
    </row>
    <row r="372" spans="13:16" ht="23">
      <c r="M372" s="486" t="s">
        <v>1359</v>
      </c>
      <c r="N372" s="486" t="s">
        <v>1325</v>
      </c>
      <c r="O372" s="486" t="s">
        <v>1812</v>
      </c>
      <c r="P372" s="486" t="s">
        <v>1813</v>
      </c>
    </row>
    <row r="373" spans="13:16" ht="23">
      <c r="M373" s="486" t="s">
        <v>1359</v>
      </c>
      <c r="N373" s="486" t="s">
        <v>1325</v>
      </c>
      <c r="O373" s="486" t="s">
        <v>1406</v>
      </c>
      <c r="P373" s="486" t="s">
        <v>1814</v>
      </c>
    </row>
    <row r="374" spans="13:16" ht="23">
      <c r="M374" s="486" t="s">
        <v>1419</v>
      </c>
      <c r="N374" s="486" t="s">
        <v>1439</v>
      </c>
      <c r="O374" s="486" t="s">
        <v>1439</v>
      </c>
      <c r="P374" s="486" t="s">
        <v>1815</v>
      </c>
    </row>
    <row r="375" spans="13:16" ht="23">
      <c r="M375" s="484" t="s">
        <v>1419</v>
      </c>
      <c r="N375" s="484" t="s">
        <v>1439</v>
      </c>
      <c r="O375" s="484" t="s">
        <v>1439</v>
      </c>
      <c r="P375" s="484" t="s">
        <v>1816</v>
      </c>
    </row>
    <row r="376" spans="13:16" ht="23">
      <c r="M376" s="486" t="s">
        <v>1419</v>
      </c>
      <c r="N376" s="486" t="s">
        <v>1325</v>
      </c>
      <c r="O376" s="486" t="s">
        <v>1326</v>
      </c>
      <c r="P376" s="486" t="s">
        <v>1817</v>
      </c>
    </row>
    <row r="377" spans="13:16" ht="34.5">
      <c r="M377" s="486" t="s">
        <v>1419</v>
      </c>
      <c r="N377" s="486" t="s">
        <v>1325</v>
      </c>
      <c r="O377" s="486" t="s">
        <v>1801</v>
      </c>
      <c r="P377" s="486" t="s">
        <v>1818</v>
      </c>
    </row>
    <row r="378" spans="13:16" ht="34.5">
      <c r="M378" s="486" t="s">
        <v>1419</v>
      </c>
      <c r="N378" s="486" t="s">
        <v>1325</v>
      </c>
      <c r="O378" s="486" t="s">
        <v>1801</v>
      </c>
      <c r="P378" s="486" t="s">
        <v>1819</v>
      </c>
    </row>
    <row r="379" spans="13:16" ht="34.5">
      <c r="M379" s="486" t="s">
        <v>1419</v>
      </c>
      <c r="N379" s="486" t="s">
        <v>1325</v>
      </c>
      <c r="O379" s="486" t="s">
        <v>1332</v>
      </c>
      <c r="P379" s="486" t="s">
        <v>1820</v>
      </c>
    </row>
    <row r="380" spans="13:16" ht="23">
      <c r="M380" s="486" t="s">
        <v>1419</v>
      </c>
      <c r="N380" s="486" t="s">
        <v>1325</v>
      </c>
      <c r="O380" s="486" t="s">
        <v>1821</v>
      </c>
      <c r="P380" s="486" t="s">
        <v>1822</v>
      </c>
    </row>
    <row r="381" spans="13:16" ht="34.5">
      <c r="M381" s="484" t="s">
        <v>1419</v>
      </c>
      <c r="N381" s="484" t="s">
        <v>1325</v>
      </c>
      <c r="O381" s="484" t="s">
        <v>1332</v>
      </c>
      <c r="P381" s="484" t="s">
        <v>1823</v>
      </c>
    </row>
    <row r="382" spans="13:16" ht="34.5">
      <c r="M382" s="486" t="s">
        <v>1419</v>
      </c>
      <c r="N382" s="486" t="s">
        <v>1325</v>
      </c>
      <c r="O382" s="486" t="s">
        <v>1332</v>
      </c>
      <c r="P382" s="486" t="s">
        <v>1824</v>
      </c>
    </row>
    <row r="383" spans="13:16" ht="34.5">
      <c r="M383" s="486" t="s">
        <v>1419</v>
      </c>
      <c r="N383" s="486" t="s">
        <v>1325</v>
      </c>
      <c r="O383" s="486" t="s">
        <v>1332</v>
      </c>
      <c r="P383" s="486" t="s">
        <v>1825</v>
      </c>
    </row>
    <row r="384" spans="13:16" ht="34.5">
      <c r="M384" s="486" t="s">
        <v>1419</v>
      </c>
      <c r="N384" s="486" t="s">
        <v>1325</v>
      </c>
      <c r="O384" s="486" t="s">
        <v>1332</v>
      </c>
      <c r="P384" s="486" t="s">
        <v>1826</v>
      </c>
    </row>
    <row r="385" spans="13:16" ht="34.5">
      <c r="M385" s="486" t="s">
        <v>1419</v>
      </c>
      <c r="N385" s="486" t="s">
        <v>1325</v>
      </c>
      <c r="O385" s="486" t="s">
        <v>1332</v>
      </c>
      <c r="P385" s="486" t="s">
        <v>1827</v>
      </c>
    </row>
    <row r="386" spans="13:16" ht="34.5">
      <c r="M386" s="486" t="s">
        <v>1419</v>
      </c>
      <c r="N386" s="486" t="s">
        <v>1325</v>
      </c>
      <c r="O386" s="486" t="s">
        <v>1332</v>
      </c>
      <c r="P386" s="486" t="s">
        <v>1828</v>
      </c>
    </row>
    <row r="387" spans="13:16" ht="34.5">
      <c r="M387" s="484" t="s">
        <v>1419</v>
      </c>
      <c r="N387" s="484" t="s">
        <v>1325</v>
      </c>
      <c r="O387" s="484" t="s">
        <v>1332</v>
      </c>
      <c r="P387" s="484" t="s">
        <v>1829</v>
      </c>
    </row>
    <row r="388" spans="13:16" ht="34.5">
      <c r="M388" s="486" t="s">
        <v>1419</v>
      </c>
      <c r="N388" s="486" t="s">
        <v>1325</v>
      </c>
      <c r="O388" s="486" t="s">
        <v>1332</v>
      </c>
      <c r="P388" s="486" t="s">
        <v>1830</v>
      </c>
    </row>
    <row r="389" spans="13:16" ht="34.5">
      <c r="M389" s="486" t="s">
        <v>1419</v>
      </c>
      <c r="N389" s="486" t="s">
        <v>1325</v>
      </c>
      <c r="O389" s="486" t="s">
        <v>1332</v>
      </c>
      <c r="P389" s="486" t="s">
        <v>1831</v>
      </c>
    </row>
    <row r="390" spans="13:16" ht="34.5">
      <c r="M390" s="486" t="s">
        <v>1419</v>
      </c>
      <c r="N390" s="486" t="s">
        <v>1325</v>
      </c>
      <c r="O390" s="486" t="s">
        <v>1332</v>
      </c>
      <c r="P390" s="486" t="s">
        <v>1832</v>
      </c>
    </row>
    <row r="391" spans="13:16" ht="34.5">
      <c r="M391" s="486" t="s">
        <v>1419</v>
      </c>
      <c r="N391" s="486" t="s">
        <v>1325</v>
      </c>
      <c r="O391" s="486" t="s">
        <v>1332</v>
      </c>
      <c r="P391" s="486" t="s">
        <v>1833</v>
      </c>
    </row>
    <row r="392" spans="13:16" ht="34.5">
      <c r="M392" s="486" t="s">
        <v>1419</v>
      </c>
      <c r="N392" s="486" t="s">
        <v>1325</v>
      </c>
      <c r="O392" s="486" t="s">
        <v>1332</v>
      </c>
      <c r="P392" s="486" t="s">
        <v>1834</v>
      </c>
    </row>
    <row r="393" spans="13:16" ht="34.5">
      <c r="M393" s="484" t="s">
        <v>1419</v>
      </c>
      <c r="N393" s="484" t="s">
        <v>1325</v>
      </c>
      <c r="O393" s="484" t="s">
        <v>1332</v>
      </c>
      <c r="P393" s="484" t="s">
        <v>1835</v>
      </c>
    </row>
    <row r="394" spans="13:16" ht="34.5">
      <c r="M394" s="486" t="s">
        <v>1419</v>
      </c>
      <c r="N394" s="486" t="s">
        <v>1325</v>
      </c>
      <c r="O394" s="486" t="s">
        <v>1332</v>
      </c>
      <c r="P394" s="486" t="s">
        <v>1836</v>
      </c>
    </row>
    <row r="395" spans="13:16" ht="34.5">
      <c r="M395" s="486" t="s">
        <v>1419</v>
      </c>
      <c r="N395" s="486" t="s">
        <v>1325</v>
      </c>
      <c r="O395" s="486" t="s">
        <v>1332</v>
      </c>
      <c r="P395" s="486" t="s">
        <v>1837</v>
      </c>
    </row>
    <row r="396" spans="13:16" ht="34.5">
      <c r="M396" s="486" t="s">
        <v>1419</v>
      </c>
      <c r="N396" s="486" t="s">
        <v>1325</v>
      </c>
      <c r="O396" s="486" t="s">
        <v>1332</v>
      </c>
      <c r="P396" s="486" t="s">
        <v>1838</v>
      </c>
    </row>
    <row r="397" spans="13:16" ht="34.5">
      <c r="M397" s="486" t="s">
        <v>1419</v>
      </c>
      <c r="N397" s="486" t="s">
        <v>1325</v>
      </c>
      <c r="O397" s="486" t="s">
        <v>1332</v>
      </c>
      <c r="P397" s="486" t="s">
        <v>1839</v>
      </c>
    </row>
    <row r="398" spans="13:16" ht="34.5">
      <c r="M398" s="486" t="s">
        <v>1419</v>
      </c>
      <c r="N398" s="486" t="s">
        <v>1325</v>
      </c>
      <c r="O398" s="486" t="s">
        <v>1332</v>
      </c>
      <c r="P398" s="486" t="s">
        <v>1840</v>
      </c>
    </row>
    <row r="399" spans="13:16" ht="34.5">
      <c r="M399" s="484" t="s">
        <v>1419</v>
      </c>
      <c r="N399" s="484" t="s">
        <v>1325</v>
      </c>
      <c r="O399" s="484" t="s">
        <v>1332</v>
      </c>
      <c r="P399" s="484" t="s">
        <v>1841</v>
      </c>
    </row>
    <row r="400" spans="13:16" ht="34.5">
      <c r="M400" s="486" t="s">
        <v>1419</v>
      </c>
      <c r="N400" s="486" t="s">
        <v>1325</v>
      </c>
      <c r="O400" s="486" t="s">
        <v>1332</v>
      </c>
      <c r="P400" s="486" t="s">
        <v>1842</v>
      </c>
    </row>
    <row r="401" spans="13:16" ht="23">
      <c r="M401" s="486" t="s">
        <v>1419</v>
      </c>
      <c r="N401" s="486" t="s">
        <v>1325</v>
      </c>
      <c r="O401" s="486" t="s">
        <v>1417</v>
      </c>
      <c r="P401" s="486" t="s">
        <v>1843</v>
      </c>
    </row>
    <row r="402" spans="13:16" ht="23">
      <c r="M402" s="486" t="s">
        <v>1419</v>
      </c>
      <c r="N402" s="486" t="s">
        <v>1325</v>
      </c>
      <c r="O402" s="486" t="s">
        <v>1357</v>
      </c>
      <c r="P402" s="486" t="s">
        <v>1844</v>
      </c>
    </row>
    <row r="403" spans="13:16" ht="23">
      <c r="M403" s="486" t="s">
        <v>1419</v>
      </c>
      <c r="N403" s="486" t="s">
        <v>1325</v>
      </c>
      <c r="O403" s="486" t="s">
        <v>1373</v>
      </c>
      <c r="P403" s="486" t="s">
        <v>1845</v>
      </c>
    </row>
    <row r="404" spans="13:16" ht="23">
      <c r="M404" s="486" t="s">
        <v>1419</v>
      </c>
      <c r="N404" s="486" t="s">
        <v>1325</v>
      </c>
      <c r="O404" s="486" t="s">
        <v>1373</v>
      </c>
      <c r="P404" s="486" t="s">
        <v>1846</v>
      </c>
    </row>
    <row r="405" spans="13:16" ht="23">
      <c r="M405" s="484" t="s">
        <v>1419</v>
      </c>
      <c r="N405" s="484" t="s">
        <v>1325</v>
      </c>
      <c r="O405" s="484" t="s">
        <v>1373</v>
      </c>
      <c r="P405" s="484" t="s">
        <v>1847</v>
      </c>
    </row>
    <row r="406" spans="13:16" ht="23">
      <c r="M406" s="486" t="s">
        <v>1419</v>
      </c>
      <c r="N406" s="486" t="s">
        <v>1325</v>
      </c>
      <c r="O406" s="486" t="s">
        <v>1373</v>
      </c>
      <c r="P406" s="486" t="s">
        <v>1848</v>
      </c>
    </row>
    <row r="407" spans="13:16" ht="23">
      <c r="M407" s="486" t="s">
        <v>1419</v>
      </c>
      <c r="N407" s="486" t="s">
        <v>1325</v>
      </c>
      <c r="O407" s="486" t="s">
        <v>1406</v>
      </c>
      <c r="P407" s="486" t="s">
        <v>1849</v>
      </c>
    </row>
    <row r="408" spans="13:16" ht="23">
      <c r="M408" s="486" t="s">
        <v>1419</v>
      </c>
      <c r="N408" s="486" t="s">
        <v>1325</v>
      </c>
      <c r="O408" s="486" t="s">
        <v>1755</v>
      </c>
      <c r="P408" s="486" t="s">
        <v>1850</v>
      </c>
    </row>
    <row r="409" spans="13:16" ht="23">
      <c r="M409" s="486" t="s">
        <v>1419</v>
      </c>
      <c r="N409" s="486" t="s">
        <v>1325</v>
      </c>
      <c r="O409" s="486" t="s">
        <v>1851</v>
      </c>
      <c r="P409" s="486" t="s">
        <v>1852</v>
      </c>
    </row>
    <row r="410" spans="13:16">
      <c r="M410" s="486" t="s">
        <v>1380</v>
      </c>
      <c r="N410" s="486" t="s">
        <v>1439</v>
      </c>
      <c r="O410" s="486" t="s">
        <v>1439</v>
      </c>
      <c r="P410" s="486" t="s">
        <v>1853</v>
      </c>
    </row>
    <row r="411" spans="13:16">
      <c r="M411" s="484" t="s">
        <v>1380</v>
      </c>
      <c r="N411" s="484" t="s">
        <v>1325</v>
      </c>
      <c r="O411" s="484" t="s">
        <v>1854</v>
      </c>
      <c r="P411" s="484" t="s">
        <v>1855</v>
      </c>
    </row>
    <row r="412" spans="13:16">
      <c r="M412" s="486" t="s">
        <v>1380</v>
      </c>
      <c r="N412" s="486" t="s">
        <v>1325</v>
      </c>
      <c r="O412" s="486" t="s">
        <v>1856</v>
      </c>
      <c r="P412" s="486" t="s">
        <v>1857</v>
      </c>
    </row>
    <row r="413" spans="13:16">
      <c r="M413" s="486" t="s">
        <v>1380</v>
      </c>
      <c r="N413" s="486" t="s">
        <v>1325</v>
      </c>
      <c r="O413" s="486" t="s">
        <v>1858</v>
      </c>
      <c r="P413" s="486" t="s">
        <v>1859</v>
      </c>
    </row>
    <row r="414" spans="13:16">
      <c r="M414" s="486" t="s">
        <v>1380</v>
      </c>
      <c r="N414" s="486" t="s">
        <v>1325</v>
      </c>
      <c r="O414" s="486" t="s">
        <v>1858</v>
      </c>
      <c r="P414" s="486" t="s">
        <v>1860</v>
      </c>
    </row>
    <row r="415" spans="13:16">
      <c r="M415" s="486" t="s">
        <v>1380</v>
      </c>
      <c r="N415" s="486" t="s">
        <v>1325</v>
      </c>
      <c r="O415" s="486" t="s">
        <v>1858</v>
      </c>
      <c r="P415" s="486" t="s">
        <v>1861</v>
      </c>
    </row>
    <row r="416" spans="13:16">
      <c r="M416" s="486" t="s">
        <v>1380</v>
      </c>
      <c r="N416" s="486" t="s">
        <v>1325</v>
      </c>
      <c r="O416" s="486" t="s">
        <v>1854</v>
      </c>
      <c r="P416" s="486" t="s">
        <v>1862</v>
      </c>
    </row>
    <row r="417" spans="13:16">
      <c r="M417" s="484" t="s">
        <v>1380</v>
      </c>
      <c r="N417" s="484" t="s">
        <v>1325</v>
      </c>
      <c r="O417" s="484" t="s">
        <v>1854</v>
      </c>
      <c r="P417" s="484" t="s">
        <v>1863</v>
      </c>
    </row>
    <row r="418" spans="13:16">
      <c r="M418" s="486" t="s">
        <v>1380</v>
      </c>
      <c r="N418" s="486" t="s">
        <v>1325</v>
      </c>
      <c r="O418" s="486" t="s">
        <v>1864</v>
      </c>
      <c r="P418" s="486" t="s">
        <v>1865</v>
      </c>
    </row>
    <row r="419" spans="13:16">
      <c r="M419" s="486" t="s">
        <v>1380</v>
      </c>
      <c r="N419" s="486" t="s">
        <v>1325</v>
      </c>
      <c r="O419" s="486" t="s">
        <v>1858</v>
      </c>
      <c r="P419" s="486" t="s">
        <v>1866</v>
      </c>
    </row>
    <row r="420" spans="13:16">
      <c r="M420" s="486" t="s">
        <v>1380</v>
      </c>
      <c r="N420" s="486" t="s">
        <v>1325</v>
      </c>
      <c r="O420" s="486" t="s">
        <v>1858</v>
      </c>
      <c r="P420" s="486" t="s">
        <v>1867</v>
      </c>
    </row>
    <row r="421" spans="13:16">
      <c r="M421" s="486" t="s">
        <v>1380</v>
      </c>
      <c r="N421" s="486" t="s">
        <v>1325</v>
      </c>
      <c r="O421" s="486" t="s">
        <v>1858</v>
      </c>
      <c r="P421" s="486" t="s">
        <v>1868</v>
      </c>
    </row>
    <row r="422" spans="13:16">
      <c r="M422" s="486" t="s">
        <v>1380</v>
      </c>
      <c r="N422" s="486" t="s">
        <v>1325</v>
      </c>
      <c r="O422" s="486" t="s">
        <v>1864</v>
      </c>
      <c r="P422" s="486" t="s">
        <v>1869</v>
      </c>
    </row>
    <row r="423" spans="13:16">
      <c r="M423" s="484" t="s">
        <v>1380</v>
      </c>
      <c r="N423" s="484" t="s">
        <v>1325</v>
      </c>
      <c r="O423" s="484" t="s">
        <v>1858</v>
      </c>
      <c r="P423" s="484" t="s">
        <v>1870</v>
      </c>
    </row>
    <row r="424" spans="13:16">
      <c r="M424" s="486" t="s">
        <v>1380</v>
      </c>
      <c r="N424" s="486" t="s">
        <v>1325</v>
      </c>
      <c r="O424" s="486" t="s">
        <v>1854</v>
      </c>
      <c r="P424" s="486" t="s">
        <v>1871</v>
      </c>
    </row>
    <row r="425" spans="13:16">
      <c r="M425" s="486" t="s">
        <v>1380</v>
      </c>
      <c r="N425" s="486" t="s">
        <v>1325</v>
      </c>
      <c r="O425" s="486" t="s">
        <v>1854</v>
      </c>
      <c r="P425" s="486" t="s">
        <v>1872</v>
      </c>
    </row>
    <row r="426" spans="13:16">
      <c r="M426" s="486" t="s">
        <v>1380</v>
      </c>
      <c r="N426" s="486" t="s">
        <v>1325</v>
      </c>
      <c r="O426" s="486" t="s">
        <v>1858</v>
      </c>
      <c r="P426" s="486" t="s">
        <v>1873</v>
      </c>
    </row>
    <row r="427" spans="13:16">
      <c r="M427" s="486" t="s">
        <v>1380</v>
      </c>
      <c r="N427" s="486" t="s">
        <v>1325</v>
      </c>
      <c r="O427" s="486" t="s">
        <v>1854</v>
      </c>
      <c r="P427" s="486" t="s">
        <v>1874</v>
      </c>
    </row>
    <row r="428" spans="13:16">
      <c r="M428" s="486" t="s">
        <v>1380</v>
      </c>
      <c r="N428" s="486" t="s">
        <v>1325</v>
      </c>
      <c r="O428" s="486" t="s">
        <v>1864</v>
      </c>
      <c r="P428" s="486" t="s">
        <v>1875</v>
      </c>
    </row>
    <row r="429" spans="13:16">
      <c r="M429" s="484" t="s">
        <v>1380</v>
      </c>
      <c r="N429" s="484" t="s">
        <v>1325</v>
      </c>
      <c r="O429" s="484" t="s">
        <v>1864</v>
      </c>
      <c r="P429" s="484" t="s">
        <v>1876</v>
      </c>
    </row>
    <row r="430" spans="13:16">
      <c r="M430" s="486" t="s">
        <v>1380</v>
      </c>
      <c r="N430" s="486" t="s">
        <v>1325</v>
      </c>
      <c r="O430" s="486" t="s">
        <v>1854</v>
      </c>
      <c r="P430" s="486" t="s">
        <v>1877</v>
      </c>
    </row>
    <row r="431" spans="13:16">
      <c r="M431" s="486" t="s">
        <v>1380</v>
      </c>
      <c r="N431" s="486" t="s">
        <v>1325</v>
      </c>
      <c r="O431" s="486" t="s">
        <v>1854</v>
      </c>
      <c r="P431" s="486" t="s">
        <v>1878</v>
      </c>
    </row>
    <row r="432" spans="13:16">
      <c r="M432" s="486" t="s">
        <v>1380</v>
      </c>
      <c r="N432" s="486" t="s">
        <v>1325</v>
      </c>
      <c r="O432" s="486" t="s">
        <v>1864</v>
      </c>
      <c r="P432" s="486" t="s">
        <v>1879</v>
      </c>
    </row>
    <row r="433" spans="13:16">
      <c r="M433" s="486" t="s">
        <v>1380</v>
      </c>
      <c r="N433" s="486" t="s">
        <v>1325</v>
      </c>
      <c r="O433" s="486" t="s">
        <v>1864</v>
      </c>
      <c r="P433" s="486" t="s">
        <v>1880</v>
      </c>
    </row>
    <row r="434" spans="13:16">
      <c r="M434" s="486" t="s">
        <v>1380</v>
      </c>
      <c r="N434" s="486" t="s">
        <v>1325</v>
      </c>
      <c r="O434" s="486" t="s">
        <v>1864</v>
      </c>
      <c r="P434" s="486" t="s">
        <v>1881</v>
      </c>
    </row>
    <row r="435" spans="13:16">
      <c r="M435" s="484" t="s">
        <v>1380</v>
      </c>
      <c r="N435" s="484" t="s">
        <v>1325</v>
      </c>
      <c r="O435" s="484" t="s">
        <v>1858</v>
      </c>
      <c r="P435" s="484" t="s">
        <v>1882</v>
      </c>
    </row>
    <row r="436" spans="13:16">
      <c r="M436" s="486" t="s">
        <v>1380</v>
      </c>
      <c r="N436" s="486" t="s">
        <v>1325</v>
      </c>
      <c r="O436" s="486" t="s">
        <v>1864</v>
      </c>
      <c r="P436" s="486" t="s">
        <v>1883</v>
      </c>
    </row>
    <row r="437" spans="13:16">
      <c r="M437" s="486" t="s">
        <v>1380</v>
      </c>
      <c r="N437" s="486" t="s">
        <v>1325</v>
      </c>
      <c r="O437" s="486" t="s">
        <v>1858</v>
      </c>
      <c r="P437" s="486" t="s">
        <v>1884</v>
      </c>
    </row>
    <row r="438" spans="13:16">
      <c r="M438" s="486" t="s">
        <v>1380</v>
      </c>
      <c r="N438" s="486" t="s">
        <v>1325</v>
      </c>
      <c r="O438" s="486" t="s">
        <v>1854</v>
      </c>
      <c r="P438" s="486" t="s">
        <v>1885</v>
      </c>
    </row>
    <row r="439" spans="13:16">
      <c r="M439" s="486" t="s">
        <v>1380</v>
      </c>
      <c r="N439" s="486" t="s">
        <v>1325</v>
      </c>
      <c r="O439" s="486" t="s">
        <v>1856</v>
      </c>
      <c r="P439" s="486" t="s">
        <v>1886</v>
      </c>
    </row>
    <row r="440" spans="13:16">
      <c r="M440" s="486" t="s">
        <v>1380</v>
      </c>
      <c r="N440" s="486" t="s">
        <v>1325</v>
      </c>
      <c r="O440" s="486" t="s">
        <v>1854</v>
      </c>
      <c r="P440" s="486" t="s">
        <v>1887</v>
      </c>
    </row>
    <row r="441" spans="13:16">
      <c r="M441" s="484" t="s">
        <v>1380</v>
      </c>
      <c r="N441" s="484" t="s">
        <v>1325</v>
      </c>
      <c r="O441" s="484" t="s">
        <v>1854</v>
      </c>
      <c r="P441" s="484" t="s">
        <v>1888</v>
      </c>
    </row>
    <row r="442" spans="13:16">
      <c r="M442" s="486" t="s">
        <v>1380</v>
      </c>
      <c r="N442" s="486" t="s">
        <v>1325</v>
      </c>
      <c r="O442" s="486" t="s">
        <v>1854</v>
      </c>
      <c r="P442" s="486" t="s">
        <v>1889</v>
      </c>
    </row>
    <row r="443" spans="13:16">
      <c r="M443" s="486" t="s">
        <v>1380</v>
      </c>
      <c r="N443" s="486" t="s">
        <v>1325</v>
      </c>
      <c r="O443" s="486" t="s">
        <v>1854</v>
      </c>
      <c r="P443" s="486" t="s">
        <v>1890</v>
      </c>
    </row>
    <row r="444" spans="13:16">
      <c r="M444" s="486" t="s">
        <v>1380</v>
      </c>
      <c r="N444" s="486" t="s">
        <v>1325</v>
      </c>
      <c r="O444" s="486" t="s">
        <v>1864</v>
      </c>
      <c r="P444" s="486" t="s">
        <v>1891</v>
      </c>
    </row>
    <row r="445" spans="13:16">
      <c r="M445" s="486" t="s">
        <v>1380</v>
      </c>
      <c r="N445" s="486" t="s">
        <v>1325</v>
      </c>
      <c r="O445" s="486" t="s">
        <v>1858</v>
      </c>
      <c r="P445" s="486" t="s">
        <v>1892</v>
      </c>
    </row>
    <row r="446" spans="13:16">
      <c r="M446" s="486" t="s">
        <v>1380</v>
      </c>
      <c r="N446" s="486" t="s">
        <v>1325</v>
      </c>
      <c r="O446" s="486" t="s">
        <v>1858</v>
      </c>
      <c r="P446" s="486" t="s">
        <v>1893</v>
      </c>
    </row>
    <row r="447" spans="13:16">
      <c r="M447" s="484" t="s">
        <v>1380</v>
      </c>
      <c r="N447" s="484" t="s">
        <v>1325</v>
      </c>
      <c r="O447" s="484" t="s">
        <v>1858</v>
      </c>
      <c r="P447" s="484" t="s">
        <v>1894</v>
      </c>
    </row>
    <row r="448" spans="13:16">
      <c r="M448" s="486" t="s">
        <v>1380</v>
      </c>
      <c r="N448" s="486" t="s">
        <v>1325</v>
      </c>
      <c r="O448" s="486" t="s">
        <v>1864</v>
      </c>
      <c r="P448" s="486" t="s">
        <v>1895</v>
      </c>
    </row>
    <row r="449" spans="13:16">
      <c r="M449" s="486" t="s">
        <v>1421</v>
      </c>
      <c r="N449" s="486" t="s">
        <v>1439</v>
      </c>
      <c r="O449" s="486" t="s">
        <v>1439</v>
      </c>
      <c r="P449" s="486" t="s">
        <v>1896</v>
      </c>
    </row>
    <row r="450" spans="13:16">
      <c r="M450" s="486" t="s">
        <v>1421</v>
      </c>
      <c r="N450" s="486" t="s">
        <v>1325</v>
      </c>
      <c r="O450" s="486" t="s">
        <v>1897</v>
      </c>
      <c r="P450" s="486" t="s">
        <v>1898</v>
      </c>
    </row>
    <row r="451" spans="13:16">
      <c r="M451" s="486" t="s">
        <v>1421</v>
      </c>
      <c r="N451" s="486" t="s">
        <v>1325</v>
      </c>
      <c r="O451" s="486" t="s">
        <v>1449</v>
      </c>
      <c r="P451" s="486" t="s">
        <v>1899</v>
      </c>
    </row>
    <row r="452" spans="13:16">
      <c r="M452" s="486" t="s">
        <v>1421</v>
      </c>
      <c r="N452" s="486" t="s">
        <v>1325</v>
      </c>
      <c r="O452" s="486" t="s">
        <v>1900</v>
      </c>
      <c r="P452" s="486" t="s">
        <v>1901</v>
      </c>
    </row>
    <row r="453" spans="13:16">
      <c r="M453" s="486" t="s">
        <v>1421</v>
      </c>
      <c r="N453" s="484" t="s">
        <v>1325</v>
      </c>
      <c r="O453" s="484" t="s">
        <v>1449</v>
      </c>
      <c r="P453" s="484" t="s">
        <v>1902</v>
      </c>
    </row>
    <row r="454" spans="13:16" ht="23">
      <c r="M454" s="486" t="s">
        <v>1421</v>
      </c>
      <c r="N454" s="486" t="s">
        <v>1325</v>
      </c>
      <c r="O454" s="486" t="s">
        <v>1455</v>
      </c>
      <c r="P454" s="486" t="s">
        <v>1903</v>
      </c>
    </row>
    <row r="455" spans="13:16" ht="23">
      <c r="M455" s="486" t="s">
        <v>1421</v>
      </c>
      <c r="N455" s="486" t="s">
        <v>1325</v>
      </c>
      <c r="O455" s="486" t="s">
        <v>1455</v>
      </c>
      <c r="P455" s="486" t="s">
        <v>1904</v>
      </c>
    </row>
    <row r="456" spans="13:16" ht="23">
      <c r="M456" s="486" t="s">
        <v>1421</v>
      </c>
      <c r="N456" s="486" t="s">
        <v>1325</v>
      </c>
      <c r="O456" s="486" t="s">
        <v>1455</v>
      </c>
      <c r="P456" s="486" t="s">
        <v>1905</v>
      </c>
    </row>
    <row r="457" spans="13:16" ht="23">
      <c r="M457" s="486" t="s">
        <v>1421</v>
      </c>
      <c r="N457" s="486" t="s">
        <v>1325</v>
      </c>
      <c r="O457" s="486" t="s">
        <v>1455</v>
      </c>
      <c r="P457" s="486" t="s">
        <v>1906</v>
      </c>
    </row>
    <row r="458" spans="13:16" ht="23">
      <c r="M458" s="486" t="s">
        <v>1421</v>
      </c>
      <c r="N458" s="486" t="s">
        <v>1325</v>
      </c>
      <c r="O458" s="486" t="s">
        <v>1455</v>
      </c>
      <c r="P458" s="486" t="s">
        <v>1907</v>
      </c>
    </row>
    <row r="459" spans="13:16" ht="23">
      <c r="M459" s="486" t="s">
        <v>1421</v>
      </c>
      <c r="N459" s="484" t="s">
        <v>1325</v>
      </c>
      <c r="O459" s="484" t="s">
        <v>1455</v>
      </c>
      <c r="P459" s="484" t="s">
        <v>1908</v>
      </c>
    </row>
    <row r="460" spans="13:16" ht="23">
      <c r="M460" s="486" t="s">
        <v>1421</v>
      </c>
      <c r="N460" s="486" t="s">
        <v>1325</v>
      </c>
      <c r="O460" s="486" t="s">
        <v>1455</v>
      </c>
      <c r="P460" s="486" t="s">
        <v>1909</v>
      </c>
    </row>
    <row r="461" spans="13:16">
      <c r="M461" s="486" t="s">
        <v>1421</v>
      </c>
      <c r="N461" s="486" t="s">
        <v>1325</v>
      </c>
      <c r="O461" s="486" t="s">
        <v>1449</v>
      </c>
      <c r="P461" s="486" t="s">
        <v>1910</v>
      </c>
    </row>
    <row r="462" spans="13:16">
      <c r="M462" s="486" t="s">
        <v>1413</v>
      </c>
      <c r="N462" s="486" t="s">
        <v>1325</v>
      </c>
      <c r="O462" s="486" t="s">
        <v>1326</v>
      </c>
      <c r="P462" s="486" t="s">
        <v>1911</v>
      </c>
    </row>
    <row r="463" spans="13:16" ht="23">
      <c r="M463" s="486" t="s">
        <v>1413</v>
      </c>
      <c r="N463" s="486" t="s">
        <v>1325</v>
      </c>
      <c r="O463" s="486" t="s">
        <v>1343</v>
      </c>
      <c r="P463" s="486" t="s">
        <v>1912</v>
      </c>
    </row>
    <row r="464" spans="13:16">
      <c r="M464" s="486" t="s">
        <v>1413</v>
      </c>
      <c r="N464" s="486" t="s">
        <v>1325</v>
      </c>
      <c r="O464" s="486" t="s">
        <v>1357</v>
      </c>
      <c r="P464" s="486" t="s">
        <v>1913</v>
      </c>
    </row>
    <row r="465" spans="13:16">
      <c r="M465" s="484" t="s">
        <v>1914</v>
      </c>
      <c r="N465" s="484" t="s">
        <v>1439</v>
      </c>
      <c r="O465" s="484" t="s">
        <v>1439</v>
      </c>
      <c r="P465" s="484" t="s">
        <v>1915</v>
      </c>
    </row>
    <row r="466" spans="13:16">
      <c r="M466" s="486" t="s">
        <v>1914</v>
      </c>
      <c r="N466" s="486" t="s">
        <v>1325</v>
      </c>
      <c r="O466" s="486" t="s">
        <v>1916</v>
      </c>
      <c r="P466" s="486" t="s">
        <v>1917</v>
      </c>
    </row>
    <row r="467" spans="13:16">
      <c r="M467" s="486" t="s">
        <v>1914</v>
      </c>
      <c r="N467" s="486" t="s">
        <v>1325</v>
      </c>
      <c r="O467" s="486" t="s">
        <v>1918</v>
      </c>
      <c r="P467" s="486" t="s">
        <v>1919</v>
      </c>
    </row>
    <row r="468" spans="13:16">
      <c r="M468" s="486" t="s">
        <v>1914</v>
      </c>
      <c r="N468" s="486" t="s">
        <v>1325</v>
      </c>
      <c r="O468" s="486" t="s">
        <v>1920</v>
      </c>
      <c r="P468" s="486" t="s">
        <v>1921</v>
      </c>
    </row>
    <row r="469" spans="13:16" ht="34.5">
      <c r="M469" s="486" t="s">
        <v>1914</v>
      </c>
      <c r="N469" s="486" t="s">
        <v>1325</v>
      </c>
      <c r="O469" s="486" t="s">
        <v>1922</v>
      </c>
      <c r="P469" s="486" t="s">
        <v>1923</v>
      </c>
    </row>
    <row r="470" spans="13:16">
      <c r="M470" s="486" t="s">
        <v>1914</v>
      </c>
      <c r="N470" s="486" t="s">
        <v>1325</v>
      </c>
      <c r="O470" s="486" t="s">
        <v>1920</v>
      </c>
      <c r="P470" s="486" t="s">
        <v>1924</v>
      </c>
    </row>
    <row r="471" spans="13:16" ht="34.5">
      <c r="M471" s="484" t="s">
        <v>1914</v>
      </c>
      <c r="N471" s="484" t="s">
        <v>1325</v>
      </c>
      <c r="O471" s="484" t="s">
        <v>1922</v>
      </c>
      <c r="P471" s="484" t="s">
        <v>1925</v>
      </c>
    </row>
    <row r="472" spans="13:16">
      <c r="M472" s="486" t="s">
        <v>1914</v>
      </c>
      <c r="N472" s="486" t="s">
        <v>1325</v>
      </c>
      <c r="O472" s="486" t="s">
        <v>1920</v>
      </c>
      <c r="P472" s="486" t="s">
        <v>1926</v>
      </c>
    </row>
    <row r="473" spans="13:16" ht="23">
      <c r="M473" s="486" t="s">
        <v>1914</v>
      </c>
      <c r="N473" s="486" t="s">
        <v>1325</v>
      </c>
      <c r="O473" s="486" t="s">
        <v>1927</v>
      </c>
      <c r="P473" s="486" t="s">
        <v>1928</v>
      </c>
    </row>
    <row r="474" spans="13:16">
      <c r="M474" s="486" t="s">
        <v>1914</v>
      </c>
      <c r="N474" s="486" t="s">
        <v>1325</v>
      </c>
      <c r="O474" s="486" t="s">
        <v>1920</v>
      </c>
      <c r="P474" s="486" t="s">
        <v>1929</v>
      </c>
    </row>
    <row r="475" spans="13:16">
      <c r="M475" s="486" t="s">
        <v>1914</v>
      </c>
      <c r="N475" s="486" t="s">
        <v>1325</v>
      </c>
      <c r="O475" s="486" t="s">
        <v>1920</v>
      </c>
      <c r="P475" s="486" t="s">
        <v>1930</v>
      </c>
    </row>
    <row r="476" spans="13:16" ht="34.5">
      <c r="M476" s="486" t="s">
        <v>1914</v>
      </c>
      <c r="N476" s="486" t="s">
        <v>1325</v>
      </c>
      <c r="O476" s="486" t="s">
        <v>1922</v>
      </c>
      <c r="P476" s="486" t="s">
        <v>1931</v>
      </c>
    </row>
    <row r="477" spans="13:16">
      <c r="M477" s="484" t="s">
        <v>1914</v>
      </c>
      <c r="N477" s="484" t="s">
        <v>1325</v>
      </c>
      <c r="O477" s="484" t="s">
        <v>1920</v>
      </c>
      <c r="P477" s="484" t="s">
        <v>1932</v>
      </c>
    </row>
    <row r="478" spans="13:16">
      <c r="M478" s="486" t="s">
        <v>1914</v>
      </c>
      <c r="N478" s="486" t="s">
        <v>1325</v>
      </c>
      <c r="O478" s="486" t="s">
        <v>1920</v>
      </c>
      <c r="P478" s="486" t="s">
        <v>1933</v>
      </c>
    </row>
    <row r="479" spans="13:16">
      <c r="M479" s="486" t="s">
        <v>1914</v>
      </c>
      <c r="N479" s="486" t="s">
        <v>1325</v>
      </c>
      <c r="O479" s="486" t="s">
        <v>1920</v>
      </c>
      <c r="P479" s="486" t="s">
        <v>1934</v>
      </c>
    </row>
    <row r="480" spans="13:16" ht="23">
      <c r="M480" s="486" t="s">
        <v>1914</v>
      </c>
      <c r="N480" s="486" t="s">
        <v>1325</v>
      </c>
      <c r="O480" s="486" t="s">
        <v>1935</v>
      </c>
      <c r="P480" s="486" t="s">
        <v>1936</v>
      </c>
    </row>
    <row r="481" spans="13:16" ht="23">
      <c r="M481" s="486" t="s">
        <v>1914</v>
      </c>
      <c r="N481" s="486" t="s">
        <v>1325</v>
      </c>
      <c r="O481" s="486" t="s">
        <v>1937</v>
      </c>
      <c r="P481" s="486" t="s">
        <v>1938</v>
      </c>
    </row>
    <row r="482" spans="13:16" ht="23">
      <c r="M482" s="486" t="s">
        <v>1914</v>
      </c>
      <c r="N482" s="486" t="s">
        <v>1325</v>
      </c>
      <c r="O482" s="486" t="s">
        <v>1937</v>
      </c>
      <c r="P482" s="486" t="s">
        <v>1939</v>
      </c>
    </row>
    <row r="483" spans="13:16" ht="23">
      <c r="M483" s="484" t="s">
        <v>1914</v>
      </c>
      <c r="N483" s="484" t="s">
        <v>1325</v>
      </c>
      <c r="O483" s="484" t="s">
        <v>1937</v>
      </c>
      <c r="P483" s="484" t="s">
        <v>1940</v>
      </c>
    </row>
    <row r="484" spans="13:16">
      <c r="M484" s="486" t="s">
        <v>1914</v>
      </c>
      <c r="N484" s="486" t="s">
        <v>1325</v>
      </c>
      <c r="O484" s="486" t="s">
        <v>1941</v>
      </c>
      <c r="P484" s="486" t="s">
        <v>1942</v>
      </c>
    </row>
    <row r="485" spans="13:16">
      <c r="M485" s="486" t="s">
        <v>1914</v>
      </c>
      <c r="N485" s="486" t="s">
        <v>1325</v>
      </c>
      <c r="O485" s="486" t="s">
        <v>1918</v>
      </c>
      <c r="P485" s="486" t="s">
        <v>1943</v>
      </c>
    </row>
    <row r="486" spans="13:16" ht="23">
      <c r="M486" s="486" t="s">
        <v>1914</v>
      </c>
      <c r="N486" s="486" t="s">
        <v>1325</v>
      </c>
      <c r="O486" s="486" t="s">
        <v>1935</v>
      </c>
      <c r="P486" s="486" t="s">
        <v>1944</v>
      </c>
    </row>
    <row r="487" spans="13:16" ht="23">
      <c r="M487" s="486" t="s">
        <v>1914</v>
      </c>
      <c r="N487" s="486" t="s">
        <v>1325</v>
      </c>
      <c r="O487" s="486" t="s">
        <v>1935</v>
      </c>
      <c r="P487" s="486" t="s">
        <v>1945</v>
      </c>
    </row>
    <row r="488" spans="13:16" ht="23">
      <c r="M488" s="486" t="s">
        <v>1914</v>
      </c>
      <c r="N488" s="486" t="s">
        <v>1325</v>
      </c>
      <c r="O488" s="486" t="s">
        <v>1937</v>
      </c>
      <c r="P488" s="486" t="s">
        <v>1946</v>
      </c>
    </row>
    <row r="489" spans="13:16">
      <c r="M489" s="484" t="s">
        <v>1395</v>
      </c>
      <c r="N489" s="484" t="s">
        <v>1325</v>
      </c>
      <c r="O489" s="484" t="s">
        <v>1947</v>
      </c>
      <c r="P489" s="484" t="s">
        <v>1948</v>
      </c>
    </row>
    <row r="490" spans="13:16">
      <c r="M490" s="486" t="s">
        <v>1395</v>
      </c>
      <c r="N490" s="486" t="s">
        <v>1325</v>
      </c>
      <c r="O490" s="486" t="s">
        <v>1615</v>
      </c>
      <c r="P490" s="486" t="s">
        <v>1949</v>
      </c>
    </row>
    <row r="491" spans="13:16" ht="23">
      <c r="M491" s="486" t="s">
        <v>1950</v>
      </c>
      <c r="N491" s="486" t="s">
        <v>1325</v>
      </c>
      <c r="O491" s="486" t="s">
        <v>1951</v>
      </c>
      <c r="P491" s="486" t="s">
        <v>1952</v>
      </c>
    </row>
    <row r="492" spans="13:16" ht="23">
      <c r="M492" s="486" t="s">
        <v>1950</v>
      </c>
      <c r="N492" s="486" t="s">
        <v>1325</v>
      </c>
      <c r="O492" s="486" t="s">
        <v>1953</v>
      </c>
      <c r="P492" s="486" t="s">
        <v>1954</v>
      </c>
    </row>
    <row r="493" spans="13:16">
      <c r="M493" s="486" t="s">
        <v>1950</v>
      </c>
      <c r="N493" s="486" t="s">
        <v>1325</v>
      </c>
      <c r="O493" s="486" t="s">
        <v>1595</v>
      </c>
      <c r="P493" s="486" t="s">
        <v>1955</v>
      </c>
    </row>
    <row r="494" spans="13:16">
      <c r="M494" s="486" t="s">
        <v>1956</v>
      </c>
      <c r="N494" s="486" t="s">
        <v>1439</v>
      </c>
      <c r="O494" s="486" t="s">
        <v>1439</v>
      </c>
      <c r="P494" s="486" t="s">
        <v>1957</v>
      </c>
    </row>
    <row r="495" spans="13:16">
      <c r="M495" s="484" t="s">
        <v>1956</v>
      </c>
      <c r="N495" s="484" t="s">
        <v>1439</v>
      </c>
      <c r="O495" s="484" t="s">
        <v>1439</v>
      </c>
      <c r="P495" s="484" t="s">
        <v>1958</v>
      </c>
    </row>
    <row r="496" spans="13:16">
      <c r="M496" s="486" t="s">
        <v>1956</v>
      </c>
      <c r="N496" s="486" t="s">
        <v>1439</v>
      </c>
      <c r="O496" s="486" t="s">
        <v>1439</v>
      </c>
      <c r="P496" s="486" t="s">
        <v>1959</v>
      </c>
    </row>
    <row r="497" spans="13:16">
      <c r="M497" s="486" t="s">
        <v>1956</v>
      </c>
      <c r="N497" s="486" t="s">
        <v>1439</v>
      </c>
      <c r="O497" s="486" t="s">
        <v>1439</v>
      </c>
      <c r="P497" s="486" t="s">
        <v>1960</v>
      </c>
    </row>
    <row r="498" spans="13:16">
      <c r="M498" s="486" t="s">
        <v>1956</v>
      </c>
      <c r="N498" s="486" t="s">
        <v>1439</v>
      </c>
      <c r="O498" s="486" t="s">
        <v>1439</v>
      </c>
      <c r="P498" s="486" t="s">
        <v>1961</v>
      </c>
    </row>
    <row r="499" spans="13:16">
      <c r="M499" s="486" t="s">
        <v>1956</v>
      </c>
      <c r="N499" s="486" t="s">
        <v>1439</v>
      </c>
      <c r="O499" s="486" t="s">
        <v>1439</v>
      </c>
      <c r="P499" s="486" t="s">
        <v>1962</v>
      </c>
    </row>
    <row r="500" spans="13:16">
      <c r="M500" s="486" t="s">
        <v>1956</v>
      </c>
      <c r="N500" s="486" t="s">
        <v>1325</v>
      </c>
      <c r="O500" s="486" t="s">
        <v>1963</v>
      </c>
      <c r="P500" s="486" t="s">
        <v>1964</v>
      </c>
    </row>
    <row r="501" spans="13:16">
      <c r="M501" s="484" t="s">
        <v>1956</v>
      </c>
      <c r="N501" s="484" t="s">
        <v>1325</v>
      </c>
      <c r="O501" s="484" t="s">
        <v>1965</v>
      </c>
      <c r="P501" s="484" t="s">
        <v>1966</v>
      </c>
    </row>
    <row r="502" spans="13:16">
      <c r="M502" s="486" t="s">
        <v>1956</v>
      </c>
      <c r="N502" s="486" t="s">
        <v>1325</v>
      </c>
      <c r="O502" s="486" t="s">
        <v>1963</v>
      </c>
      <c r="P502" s="486" t="s">
        <v>1967</v>
      </c>
    </row>
    <row r="503" spans="13:16">
      <c r="M503" s="486" t="s">
        <v>1956</v>
      </c>
      <c r="N503" s="486" t="s">
        <v>1325</v>
      </c>
      <c r="O503" s="486" t="s">
        <v>1963</v>
      </c>
      <c r="P503" s="486" t="s">
        <v>1968</v>
      </c>
    </row>
    <row r="504" spans="13:16">
      <c r="M504" s="486" t="s">
        <v>1956</v>
      </c>
      <c r="N504" s="486" t="s">
        <v>1325</v>
      </c>
      <c r="O504" s="486" t="s">
        <v>1963</v>
      </c>
      <c r="P504" s="486" t="s">
        <v>1969</v>
      </c>
    </row>
    <row r="505" spans="13:16">
      <c r="M505" s="486" t="s">
        <v>1956</v>
      </c>
      <c r="N505" s="486" t="s">
        <v>1325</v>
      </c>
      <c r="O505" s="486" t="s">
        <v>1963</v>
      </c>
      <c r="P505" s="486" t="s">
        <v>1970</v>
      </c>
    </row>
    <row r="506" spans="13:16">
      <c r="M506" s="486" t="s">
        <v>1956</v>
      </c>
      <c r="N506" s="486" t="s">
        <v>1325</v>
      </c>
      <c r="O506" s="486" t="s">
        <v>1963</v>
      </c>
      <c r="P506" s="486" t="s">
        <v>1971</v>
      </c>
    </row>
    <row r="507" spans="13:16">
      <c r="M507" s="484" t="s">
        <v>1956</v>
      </c>
      <c r="N507" s="484" t="s">
        <v>1325</v>
      </c>
      <c r="O507" s="484" t="s">
        <v>1963</v>
      </c>
      <c r="P507" s="484" t="s">
        <v>1972</v>
      </c>
    </row>
    <row r="508" spans="13:16">
      <c r="M508" s="486" t="s">
        <v>1956</v>
      </c>
      <c r="N508" s="486" t="s">
        <v>1325</v>
      </c>
      <c r="O508" s="486" t="s">
        <v>1963</v>
      </c>
      <c r="P508" s="486" t="s">
        <v>1973</v>
      </c>
    </row>
    <row r="509" spans="13:16">
      <c r="M509" s="486" t="s">
        <v>1956</v>
      </c>
      <c r="N509" s="486" t="s">
        <v>1325</v>
      </c>
      <c r="O509" s="486" t="s">
        <v>1965</v>
      </c>
      <c r="P509" s="486" t="s">
        <v>1974</v>
      </c>
    </row>
    <row r="510" spans="13:16">
      <c r="M510" s="486" t="s">
        <v>1956</v>
      </c>
      <c r="N510" s="486" t="s">
        <v>1325</v>
      </c>
      <c r="O510" s="486" t="s">
        <v>1965</v>
      </c>
      <c r="P510" s="486" t="s">
        <v>1975</v>
      </c>
    </row>
    <row r="511" spans="13:16">
      <c r="M511" s="486" t="s">
        <v>1956</v>
      </c>
      <c r="N511" s="486" t="s">
        <v>1325</v>
      </c>
      <c r="O511" s="486" t="s">
        <v>1963</v>
      </c>
      <c r="P511" s="486" t="s">
        <v>1976</v>
      </c>
    </row>
    <row r="512" spans="13:16">
      <c r="M512" s="486" t="s">
        <v>1956</v>
      </c>
      <c r="N512" s="486" t="s">
        <v>1325</v>
      </c>
      <c r="O512" s="486" t="s">
        <v>1963</v>
      </c>
      <c r="P512" s="486" t="s">
        <v>1977</v>
      </c>
    </row>
    <row r="513" spans="13:16">
      <c r="M513" s="484" t="s">
        <v>1956</v>
      </c>
      <c r="N513" s="484" t="s">
        <v>1325</v>
      </c>
      <c r="O513" s="484" t="s">
        <v>1963</v>
      </c>
      <c r="P513" s="484" t="s">
        <v>1978</v>
      </c>
    </row>
    <row r="514" spans="13:16">
      <c r="M514" s="486" t="s">
        <v>1956</v>
      </c>
      <c r="N514" s="486" t="s">
        <v>1325</v>
      </c>
      <c r="O514" s="486" t="s">
        <v>1963</v>
      </c>
      <c r="P514" s="486" t="s">
        <v>1979</v>
      </c>
    </row>
    <row r="515" spans="13:16">
      <c r="M515" s="486" t="s">
        <v>1956</v>
      </c>
      <c r="N515" s="486" t="s">
        <v>1325</v>
      </c>
      <c r="O515" s="486" t="s">
        <v>1965</v>
      </c>
      <c r="P515" s="486" t="s">
        <v>1980</v>
      </c>
    </row>
    <row r="516" spans="13:16">
      <c r="M516" s="486" t="s">
        <v>1956</v>
      </c>
      <c r="N516" s="486" t="s">
        <v>1325</v>
      </c>
      <c r="O516" s="486" t="s">
        <v>1963</v>
      </c>
      <c r="P516" s="486" t="s">
        <v>1981</v>
      </c>
    </row>
    <row r="517" spans="13:16">
      <c r="M517" s="486" t="s">
        <v>1956</v>
      </c>
      <c r="N517" s="486" t="s">
        <v>1325</v>
      </c>
      <c r="O517" s="486" t="s">
        <v>1965</v>
      </c>
      <c r="P517" s="486" t="s">
        <v>1982</v>
      </c>
    </row>
    <row r="518" spans="13:16">
      <c r="M518" s="486" t="s">
        <v>1956</v>
      </c>
      <c r="N518" s="486" t="s">
        <v>1325</v>
      </c>
      <c r="O518" s="486" t="s">
        <v>1963</v>
      </c>
      <c r="P518" s="486" t="s">
        <v>1983</v>
      </c>
    </row>
    <row r="519" spans="13:16">
      <c r="M519" s="484" t="s">
        <v>1956</v>
      </c>
      <c r="N519" s="484" t="s">
        <v>1325</v>
      </c>
      <c r="O519" s="484" t="s">
        <v>1963</v>
      </c>
      <c r="P519" s="484" t="s">
        <v>1984</v>
      </c>
    </row>
    <row r="520" spans="13:16">
      <c r="M520" s="486" t="s">
        <v>1956</v>
      </c>
      <c r="N520" s="486" t="s">
        <v>1325</v>
      </c>
      <c r="O520" s="486" t="s">
        <v>1965</v>
      </c>
      <c r="P520" s="486" t="s">
        <v>1985</v>
      </c>
    </row>
    <row r="521" spans="13:16">
      <c r="M521" s="486" t="s">
        <v>1956</v>
      </c>
      <c r="N521" s="486" t="s">
        <v>1325</v>
      </c>
      <c r="O521" s="486" t="s">
        <v>1965</v>
      </c>
      <c r="P521" s="486" t="s">
        <v>1986</v>
      </c>
    </row>
    <row r="522" spans="13:16">
      <c r="M522" s="486" t="s">
        <v>1956</v>
      </c>
      <c r="N522" s="486" t="s">
        <v>1325</v>
      </c>
      <c r="O522" s="486" t="s">
        <v>1987</v>
      </c>
      <c r="P522" s="486" t="s">
        <v>1988</v>
      </c>
    </row>
    <row r="523" spans="13:16">
      <c r="M523" s="486" t="s">
        <v>1956</v>
      </c>
      <c r="N523" s="486" t="s">
        <v>1325</v>
      </c>
      <c r="O523" s="486" t="s">
        <v>1965</v>
      </c>
      <c r="P523" s="486" t="s">
        <v>1989</v>
      </c>
    </row>
    <row r="524" spans="13:16">
      <c r="M524" s="486" t="s">
        <v>1956</v>
      </c>
      <c r="N524" s="486" t="s">
        <v>1325</v>
      </c>
      <c r="O524" s="486" t="s">
        <v>1965</v>
      </c>
      <c r="P524" s="486" t="s">
        <v>1990</v>
      </c>
    </row>
    <row r="525" spans="13:16">
      <c r="M525" s="484" t="s">
        <v>1956</v>
      </c>
      <c r="N525" s="484" t="s">
        <v>1325</v>
      </c>
      <c r="O525" s="484" t="s">
        <v>1570</v>
      </c>
      <c r="P525" s="484" t="s">
        <v>1991</v>
      </c>
    </row>
    <row r="526" spans="13:16">
      <c r="M526" s="486" t="s">
        <v>1956</v>
      </c>
      <c r="N526" s="486" t="s">
        <v>1325</v>
      </c>
      <c r="O526" s="486" t="s">
        <v>1570</v>
      </c>
      <c r="P526" s="486" t="s">
        <v>1992</v>
      </c>
    </row>
    <row r="527" spans="13:16">
      <c r="M527" s="486" t="s">
        <v>1956</v>
      </c>
      <c r="N527" s="486" t="s">
        <v>1325</v>
      </c>
      <c r="O527" s="486" t="s">
        <v>1570</v>
      </c>
      <c r="P527" s="486" t="s">
        <v>1993</v>
      </c>
    </row>
    <row r="528" spans="13:16">
      <c r="M528" s="486" t="s">
        <v>1956</v>
      </c>
      <c r="N528" s="486" t="s">
        <v>1325</v>
      </c>
      <c r="O528" s="486" t="s">
        <v>1994</v>
      </c>
      <c r="P528" s="486" t="s">
        <v>1995</v>
      </c>
    </row>
    <row r="529" spans="13:16">
      <c r="M529" s="486" t="s">
        <v>1956</v>
      </c>
      <c r="N529" s="486" t="s">
        <v>1325</v>
      </c>
      <c r="O529" s="486" t="s">
        <v>1965</v>
      </c>
      <c r="P529" s="486" t="s">
        <v>1996</v>
      </c>
    </row>
    <row r="530" spans="13:16">
      <c r="M530" s="486" t="s">
        <v>1956</v>
      </c>
      <c r="N530" s="486" t="s">
        <v>1325</v>
      </c>
      <c r="O530" s="486" t="s">
        <v>1965</v>
      </c>
      <c r="P530" s="486" t="s">
        <v>1997</v>
      </c>
    </row>
    <row r="531" spans="13:16">
      <c r="M531" s="484" t="s">
        <v>1956</v>
      </c>
      <c r="N531" s="484" t="s">
        <v>1325</v>
      </c>
      <c r="O531" s="484" t="s">
        <v>1965</v>
      </c>
      <c r="P531" s="484" t="s">
        <v>1998</v>
      </c>
    </row>
    <row r="532" spans="13:16">
      <c r="M532" s="486" t="s">
        <v>1956</v>
      </c>
      <c r="N532" s="486" t="s">
        <v>1325</v>
      </c>
      <c r="O532" s="486" t="s">
        <v>1965</v>
      </c>
      <c r="P532" s="486" t="s">
        <v>1999</v>
      </c>
    </row>
    <row r="533" spans="13:16">
      <c r="M533" s="486" t="s">
        <v>1956</v>
      </c>
      <c r="N533" s="486" t="s">
        <v>1325</v>
      </c>
      <c r="O533" s="486" t="s">
        <v>1965</v>
      </c>
      <c r="P533" s="486" t="s">
        <v>2000</v>
      </c>
    </row>
    <row r="534" spans="13:16" ht="23">
      <c r="M534" s="486" t="s">
        <v>1956</v>
      </c>
      <c r="N534" s="486" t="s">
        <v>1325</v>
      </c>
      <c r="O534" s="486" t="s">
        <v>2001</v>
      </c>
      <c r="P534" s="486" t="s">
        <v>2002</v>
      </c>
    </row>
    <row r="535" spans="13:16">
      <c r="M535" s="486" t="s">
        <v>1956</v>
      </c>
      <c r="N535" s="486" t="s">
        <v>1325</v>
      </c>
      <c r="O535" s="486" t="s">
        <v>2003</v>
      </c>
      <c r="P535" s="486" t="s">
        <v>2004</v>
      </c>
    </row>
    <row r="536" spans="13:16">
      <c r="M536" s="486" t="s">
        <v>1956</v>
      </c>
      <c r="N536" s="486" t="s">
        <v>1325</v>
      </c>
      <c r="O536" s="486" t="s">
        <v>2003</v>
      </c>
      <c r="P536" s="486" t="s">
        <v>2005</v>
      </c>
    </row>
    <row r="537" spans="13:16">
      <c r="M537" s="484" t="s">
        <v>1956</v>
      </c>
      <c r="N537" s="484" t="s">
        <v>1325</v>
      </c>
      <c r="O537" s="484" t="s">
        <v>2003</v>
      </c>
      <c r="P537" s="484" t="s">
        <v>2006</v>
      </c>
    </row>
    <row r="538" spans="13:16">
      <c r="M538" s="486" t="s">
        <v>1956</v>
      </c>
      <c r="N538" s="486" t="s">
        <v>1325</v>
      </c>
      <c r="O538" s="486" t="s">
        <v>2003</v>
      </c>
      <c r="P538" s="486" t="s">
        <v>2007</v>
      </c>
    </row>
    <row r="539" spans="13:16">
      <c r="M539" s="486" t="s">
        <v>1956</v>
      </c>
      <c r="N539" s="486" t="s">
        <v>1325</v>
      </c>
      <c r="O539" s="486" t="s">
        <v>2003</v>
      </c>
      <c r="P539" s="486" t="s">
        <v>2008</v>
      </c>
    </row>
    <row r="540" spans="13:16">
      <c r="M540" s="486" t="s">
        <v>1956</v>
      </c>
      <c r="N540" s="486" t="s">
        <v>1325</v>
      </c>
      <c r="O540" s="486" t="s">
        <v>2003</v>
      </c>
      <c r="P540" s="486" t="s">
        <v>2009</v>
      </c>
    </row>
    <row r="541" spans="13:16">
      <c r="M541" s="486" t="s">
        <v>1956</v>
      </c>
      <c r="N541" s="486" t="s">
        <v>1325</v>
      </c>
      <c r="O541" s="486" t="s">
        <v>2003</v>
      </c>
      <c r="P541" s="486" t="s">
        <v>2010</v>
      </c>
    </row>
    <row r="542" spans="13:16">
      <c r="M542" s="486" t="s">
        <v>1956</v>
      </c>
      <c r="N542" s="486" t="s">
        <v>1325</v>
      </c>
      <c r="O542" s="486" t="s">
        <v>2003</v>
      </c>
      <c r="P542" s="486" t="s">
        <v>2011</v>
      </c>
    </row>
    <row r="543" spans="13:16">
      <c r="M543" s="484" t="s">
        <v>1956</v>
      </c>
      <c r="N543" s="484" t="s">
        <v>1325</v>
      </c>
      <c r="O543" s="484" t="s">
        <v>2003</v>
      </c>
      <c r="P543" s="484" t="s">
        <v>2012</v>
      </c>
    </row>
    <row r="544" spans="13:16">
      <c r="M544" s="486" t="s">
        <v>1956</v>
      </c>
      <c r="N544" s="486" t="s">
        <v>1325</v>
      </c>
      <c r="O544" s="486" t="s">
        <v>2003</v>
      </c>
      <c r="P544" s="486" t="s">
        <v>2013</v>
      </c>
    </row>
    <row r="545" spans="13:16">
      <c r="M545" s="486" t="s">
        <v>1956</v>
      </c>
      <c r="N545" s="486" t="s">
        <v>1325</v>
      </c>
      <c r="O545" s="486" t="s">
        <v>2003</v>
      </c>
      <c r="P545" s="486" t="s">
        <v>2014</v>
      </c>
    </row>
    <row r="546" spans="13:16">
      <c r="M546" s="486" t="s">
        <v>1956</v>
      </c>
      <c r="N546" s="486" t="s">
        <v>1325</v>
      </c>
      <c r="O546" s="486" t="s">
        <v>2003</v>
      </c>
      <c r="P546" s="486" t="s">
        <v>2015</v>
      </c>
    </row>
    <row r="547" spans="13:16">
      <c r="M547" s="486" t="s">
        <v>1956</v>
      </c>
      <c r="N547" s="486" t="s">
        <v>1325</v>
      </c>
      <c r="O547" s="486" t="s">
        <v>2003</v>
      </c>
      <c r="P547" s="486" t="s">
        <v>2016</v>
      </c>
    </row>
    <row r="548" spans="13:16">
      <c r="M548" s="486" t="s">
        <v>1956</v>
      </c>
      <c r="N548" s="486" t="s">
        <v>1325</v>
      </c>
      <c r="O548" s="486" t="s">
        <v>2003</v>
      </c>
      <c r="P548" s="486" t="s">
        <v>2017</v>
      </c>
    </row>
    <row r="549" spans="13:16">
      <c r="M549" s="484" t="s">
        <v>1956</v>
      </c>
      <c r="N549" s="484" t="s">
        <v>1325</v>
      </c>
      <c r="O549" s="484" t="s">
        <v>2003</v>
      </c>
      <c r="P549" s="484" t="s">
        <v>2018</v>
      </c>
    </row>
    <row r="550" spans="13:16">
      <c r="M550" s="486" t="s">
        <v>1956</v>
      </c>
      <c r="N550" s="486" t="s">
        <v>1325</v>
      </c>
      <c r="O550" s="486" t="s">
        <v>2003</v>
      </c>
      <c r="P550" s="486" t="s">
        <v>2019</v>
      </c>
    </row>
    <row r="551" spans="13:16">
      <c r="M551" s="486" t="s">
        <v>1956</v>
      </c>
      <c r="N551" s="486" t="s">
        <v>1325</v>
      </c>
      <c r="O551" s="486" t="s">
        <v>2003</v>
      </c>
      <c r="P551" s="486" t="s">
        <v>2020</v>
      </c>
    </row>
    <row r="552" spans="13:16">
      <c r="M552" s="486" t="s">
        <v>1956</v>
      </c>
      <c r="N552" s="486" t="s">
        <v>1325</v>
      </c>
      <c r="O552" s="486" t="s">
        <v>2003</v>
      </c>
      <c r="P552" s="486" t="s">
        <v>2021</v>
      </c>
    </row>
    <row r="553" spans="13:16">
      <c r="M553" s="486" t="s">
        <v>1956</v>
      </c>
      <c r="N553" s="486" t="s">
        <v>1325</v>
      </c>
      <c r="O553" s="486" t="s">
        <v>2003</v>
      </c>
      <c r="P553" s="486" t="s">
        <v>2022</v>
      </c>
    </row>
    <row r="554" spans="13:16">
      <c r="M554" s="486" t="s">
        <v>1956</v>
      </c>
      <c r="N554" s="486" t="s">
        <v>1325</v>
      </c>
      <c r="O554" s="486" t="s">
        <v>2003</v>
      </c>
      <c r="P554" s="486" t="s">
        <v>2023</v>
      </c>
    </row>
    <row r="555" spans="13:16">
      <c r="M555" s="484" t="s">
        <v>1956</v>
      </c>
      <c r="N555" s="484" t="s">
        <v>1325</v>
      </c>
      <c r="O555" s="484" t="s">
        <v>2003</v>
      </c>
      <c r="P555" s="484" t="s">
        <v>2024</v>
      </c>
    </row>
    <row r="556" spans="13:16">
      <c r="M556" s="486" t="s">
        <v>1956</v>
      </c>
      <c r="N556" s="486" t="s">
        <v>1325</v>
      </c>
      <c r="O556" s="486" t="s">
        <v>2003</v>
      </c>
      <c r="P556" s="486" t="s">
        <v>2025</v>
      </c>
    </row>
    <row r="557" spans="13:16">
      <c r="M557" s="486" t="s">
        <v>1956</v>
      </c>
      <c r="N557" s="486" t="s">
        <v>1325</v>
      </c>
      <c r="O557" s="486" t="s">
        <v>2003</v>
      </c>
      <c r="P557" s="486" t="s">
        <v>2026</v>
      </c>
    </row>
    <row r="558" spans="13:16">
      <c r="M558" s="486" t="s">
        <v>1956</v>
      </c>
      <c r="N558" s="486" t="s">
        <v>1325</v>
      </c>
      <c r="O558" s="486" t="s">
        <v>2003</v>
      </c>
      <c r="P558" s="486" t="s">
        <v>2027</v>
      </c>
    </row>
    <row r="559" spans="13:16">
      <c r="M559" s="486" t="s">
        <v>1956</v>
      </c>
      <c r="N559" s="486" t="s">
        <v>1325</v>
      </c>
      <c r="O559" s="486" t="s">
        <v>2003</v>
      </c>
      <c r="P559" s="486" t="s">
        <v>2028</v>
      </c>
    </row>
    <row r="560" spans="13:16">
      <c r="M560" s="486" t="s">
        <v>1956</v>
      </c>
      <c r="N560" s="486" t="s">
        <v>1325</v>
      </c>
      <c r="O560" s="486" t="s">
        <v>2003</v>
      </c>
      <c r="P560" s="486" t="s">
        <v>2029</v>
      </c>
    </row>
    <row r="561" spans="13:16">
      <c r="M561" s="484" t="s">
        <v>1956</v>
      </c>
      <c r="N561" s="484" t="s">
        <v>1325</v>
      </c>
      <c r="O561" s="484" t="s">
        <v>2003</v>
      </c>
      <c r="P561" s="484" t="s">
        <v>2030</v>
      </c>
    </row>
    <row r="562" spans="13:16">
      <c r="M562" s="486" t="s">
        <v>1956</v>
      </c>
      <c r="N562" s="486" t="s">
        <v>1325</v>
      </c>
      <c r="O562" s="486" t="s">
        <v>2003</v>
      </c>
      <c r="P562" s="486" t="s">
        <v>2031</v>
      </c>
    </row>
    <row r="563" spans="13:16">
      <c r="M563" s="486" t="s">
        <v>1956</v>
      </c>
      <c r="N563" s="486" t="s">
        <v>1325</v>
      </c>
      <c r="O563" s="486" t="s">
        <v>2003</v>
      </c>
      <c r="P563" s="486" t="s">
        <v>2032</v>
      </c>
    </row>
    <row r="564" spans="13:16">
      <c r="M564" s="486" t="s">
        <v>1956</v>
      </c>
      <c r="N564" s="486" t="s">
        <v>1325</v>
      </c>
      <c r="O564" s="486" t="s">
        <v>2003</v>
      </c>
      <c r="P564" s="486" t="s">
        <v>2033</v>
      </c>
    </row>
    <row r="565" spans="13:16">
      <c r="M565" s="486" t="s">
        <v>1956</v>
      </c>
      <c r="N565" s="486" t="s">
        <v>1325</v>
      </c>
      <c r="O565" s="486" t="s">
        <v>2003</v>
      </c>
      <c r="P565" s="486" t="s">
        <v>2034</v>
      </c>
    </row>
    <row r="566" spans="13:16">
      <c r="M566" s="486" t="s">
        <v>1956</v>
      </c>
      <c r="N566" s="486" t="s">
        <v>1325</v>
      </c>
      <c r="O566" s="486" t="s">
        <v>2003</v>
      </c>
      <c r="P566" s="486" t="s">
        <v>2035</v>
      </c>
    </row>
    <row r="567" spans="13:16">
      <c r="M567" s="484" t="s">
        <v>1956</v>
      </c>
      <c r="N567" s="484" t="s">
        <v>1325</v>
      </c>
      <c r="O567" s="484" t="s">
        <v>2003</v>
      </c>
      <c r="P567" s="484" t="s">
        <v>2036</v>
      </c>
    </row>
    <row r="568" spans="13:16">
      <c r="M568" s="486" t="s">
        <v>1956</v>
      </c>
      <c r="N568" s="486" t="s">
        <v>1325</v>
      </c>
      <c r="O568" s="486" t="s">
        <v>2003</v>
      </c>
      <c r="P568" s="486" t="s">
        <v>2037</v>
      </c>
    </row>
    <row r="569" spans="13:16">
      <c r="M569" s="486" t="s">
        <v>1956</v>
      </c>
      <c r="N569" s="486" t="s">
        <v>1325</v>
      </c>
      <c r="O569" s="486" t="s">
        <v>2003</v>
      </c>
      <c r="P569" s="486" t="s">
        <v>2038</v>
      </c>
    </row>
    <row r="570" spans="13:16">
      <c r="M570" s="486" t="s">
        <v>1956</v>
      </c>
      <c r="N570" s="486" t="s">
        <v>1325</v>
      </c>
      <c r="O570" s="486" t="s">
        <v>2003</v>
      </c>
      <c r="P570" s="486" t="s">
        <v>2039</v>
      </c>
    </row>
    <row r="571" spans="13:16">
      <c r="M571" s="486" t="s">
        <v>1956</v>
      </c>
      <c r="N571" s="486" t="s">
        <v>1325</v>
      </c>
      <c r="O571" s="486" t="s">
        <v>2003</v>
      </c>
      <c r="P571" s="486" t="s">
        <v>2040</v>
      </c>
    </row>
    <row r="572" spans="13:16">
      <c r="M572" s="486" t="s">
        <v>1956</v>
      </c>
      <c r="N572" s="486" t="s">
        <v>1325</v>
      </c>
      <c r="O572" s="486" t="s">
        <v>2003</v>
      </c>
      <c r="P572" s="486" t="s">
        <v>2041</v>
      </c>
    </row>
    <row r="573" spans="13:16">
      <c r="M573" s="484" t="s">
        <v>1956</v>
      </c>
      <c r="N573" s="484" t="s">
        <v>1325</v>
      </c>
      <c r="O573" s="484" t="s">
        <v>2003</v>
      </c>
      <c r="P573" s="484" t="s">
        <v>2042</v>
      </c>
    </row>
    <row r="574" spans="13:16">
      <c r="M574" s="486" t="s">
        <v>1956</v>
      </c>
      <c r="N574" s="486" t="s">
        <v>1325</v>
      </c>
      <c r="O574" s="486" t="s">
        <v>2003</v>
      </c>
      <c r="P574" s="486" t="s">
        <v>2043</v>
      </c>
    </row>
    <row r="575" spans="13:16">
      <c r="M575" s="486" t="s">
        <v>1956</v>
      </c>
      <c r="N575" s="486" t="s">
        <v>1325</v>
      </c>
      <c r="O575" s="486" t="s">
        <v>2003</v>
      </c>
      <c r="P575" s="486" t="s">
        <v>2044</v>
      </c>
    </row>
    <row r="576" spans="13:16">
      <c r="M576" s="486" t="s">
        <v>1956</v>
      </c>
      <c r="N576" s="486" t="s">
        <v>1325</v>
      </c>
      <c r="O576" s="486" t="s">
        <v>2003</v>
      </c>
      <c r="P576" s="486" t="s">
        <v>2045</v>
      </c>
    </row>
    <row r="577" spans="13:16">
      <c r="M577" s="486" t="s">
        <v>1956</v>
      </c>
      <c r="N577" s="486" t="s">
        <v>1325</v>
      </c>
      <c r="O577" s="486" t="s">
        <v>2003</v>
      </c>
      <c r="P577" s="486" t="s">
        <v>2046</v>
      </c>
    </row>
    <row r="578" spans="13:16">
      <c r="M578" s="486" t="s">
        <v>1956</v>
      </c>
      <c r="N578" s="486" t="s">
        <v>1325</v>
      </c>
      <c r="O578" s="486" t="s">
        <v>2003</v>
      </c>
      <c r="P578" s="486" t="s">
        <v>2047</v>
      </c>
    </row>
    <row r="579" spans="13:16">
      <c r="M579" s="484" t="s">
        <v>1956</v>
      </c>
      <c r="N579" s="484" t="s">
        <v>1325</v>
      </c>
      <c r="O579" s="484" t="s">
        <v>2003</v>
      </c>
      <c r="P579" s="484" t="s">
        <v>2048</v>
      </c>
    </row>
    <row r="580" spans="13:16">
      <c r="M580" s="486" t="s">
        <v>1956</v>
      </c>
      <c r="N580" s="486" t="s">
        <v>1325</v>
      </c>
      <c r="O580" s="486" t="s">
        <v>2003</v>
      </c>
      <c r="P580" s="486" t="s">
        <v>2049</v>
      </c>
    </row>
    <row r="581" spans="13:16">
      <c r="M581" s="486" t="s">
        <v>1956</v>
      </c>
      <c r="N581" s="486" t="s">
        <v>1325</v>
      </c>
      <c r="O581" s="486" t="s">
        <v>2003</v>
      </c>
      <c r="P581" s="486" t="s">
        <v>2050</v>
      </c>
    </row>
    <row r="582" spans="13:16">
      <c r="M582" s="486" t="s">
        <v>1956</v>
      </c>
      <c r="N582" s="486" t="s">
        <v>1325</v>
      </c>
      <c r="O582" s="486" t="s">
        <v>2003</v>
      </c>
      <c r="P582" s="486" t="s">
        <v>2051</v>
      </c>
    </row>
    <row r="583" spans="13:16">
      <c r="M583" s="486" t="s">
        <v>1956</v>
      </c>
      <c r="N583" s="486" t="s">
        <v>1325</v>
      </c>
      <c r="O583" s="486" t="s">
        <v>2003</v>
      </c>
      <c r="P583" s="486" t="s">
        <v>2052</v>
      </c>
    </row>
    <row r="584" spans="13:16">
      <c r="M584" s="486" t="s">
        <v>1956</v>
      </c>
      <c r="N584" s="486" t="s">
        <v>1325</v>
      </c>
      <c r="O584" s="486" t="s">
        <v>2003</v>
      </c>
      <c r="P584" s="486" t="s">
        <v>2053</v>
      </c>
    </row>
    <row r="585" spans="13:16">
      <c r="M585" s="484" t="s">
        <v>1956</v>
      </c>
      <c r="N585" s="484" t="s">
        <v>1325</v>
      </c>
      <c r="O585" s="484" t="s">
        <v>2003</v>
      </c>
      <c r="P585" s="484" t="s">
        <v>2054</v>
      </c>
    </row>
    <row r="586" spans="13:16">
      <c r="M586" s="486" t="s">
        <v>2055</v>
      </c>
      <c r="N586" s="486" t="s">
        <v>1325</v>
      </c>
      <c r="O586" s="486" t="s">
        <v>1615</v>
      </c>
      <c r="P586" s="486" t="s">
        <v>2056</v>
      </c>
    </row>
    <row r="587" spans="13:16">
      <c r="M587" s="486" t="s">
        <v>2055</v>
      </c>
      <c r="N587" s="486" t="s">
        <v>1325</v>
      </c>
      <c r="O587" s="486" t="s">
        <v>1782</v>
      </c>
      <c r="P587" s="486" t="s">
        <v>2057</v>
      </c>
    </row>
    <row r="588" spans="13:16">
      <c r="M588" s="486" t="s">
        <v>2058</v>
      </c>
      <c r="N588" s="486" t="s">
        <v>1439</v>
      </c>
      <c r="O588" s="486" t="s">
        <v>1439</v>
      </c>
      <c r="P588" s="486" t="s">
        <v>2059</v>
      </c>
    </row>
    <row r="589" spans="13:16">
      <c r="M589" s="486" t="s">
        <v>2058</v>
      </c>
      <c r="N589" s="486" t="s">
        <v>1439</v>
      </c>
      <c r="O589" s="486" t="s">
        <v>1439</v>
      </c>
      <c r="P589" s="486" t="s">
        <v>2060</v>
      </c>
    </row>
    <row r="590" spans="13:16">
      <c r="M590" s="486" t="s">
        <v>2058</v>
      </c>
      <c r="N590" s="486" t="s">
        <v>1325</v>
      </c>
      <c r="O590" s="486" t="s">
        <v>2061</v>
      </c>
      <c r="P590" s="486" t="s">
        <v>2062</v>
      </c>
    </row>
    <row r="591" spans="13:16">
      <c r="M591" s="484" t="s">
        <v>2058</v>
      </c>
      <c r="N591" s="484" t="s">
        <v>1325</v>
      </c>
      <c r="O591" s="484" t="s">
        <v>2063</v>
      </c>
      <c r="P591" s="484" t="s">
        <v>2064</v>
      </c>
    </row>
    <row r="592" spans="13:16">
      <c r="M592" s="486" t="s">
        <v>1401</v>
      </c>
      <c r="N592" s="486" t="s">
        <v>1439</v>
      </c>
      <c r="O592" s="486" t="s">
        <v>1439</v>
      </c>
      <c r="P592" s="486" t="s">
        <v>2065</v>
      </c>
    </row>
    <row r="593" spans="13:16">
      <c r="M593" s="486" t="s">
        <v>1401</v>
      </c>
      <c r="N593" s="486" t="s">
        <v>1325</v>
      </c>
      <c r="O593" s="486" t="s">
        <v>2066</v>
      </c>
      <c r="P593" s="486" t="s">
        <v>2067</v>
      </c>
    </row>
    <row r="594" spans="13:16">
      <c r="M594" s="486" t="s">
        <v>2068</v>
      </c>
      <c r="N594" s="486" t="s">
        <v>1325</v>
      </c>
      <c r="O594" s="486" t="s">
        <v>1615</v>
      </c>
      <c r="P594" s="486" t="s">
        <v>2069</v>
      </c>
    </row>
    <row r="595" spans="13:16">
      <c r="M595" s="486" t="s">
        <v>2068</v>
      </c>
      <c r="N595" s="486" t="s">
        <v>1325</v>
      </c>
      <c r="O595" s="486" t="s">
        <v>1595</v>
      </c>
      <c r="P595" s="486" t="s">
        <v>2070</v>
      </c>
    </row>
    <row r="596" spans="13:16">
      <c r="M596" s="486" t="s">
        <v>2068</v>
      </c>
      <c r="N596" s="486" t="s">
        <v>1325</v>
      </c>
      <c r="O596" s="486" t="s">
        <v>1595</v>
      </c>
      <c r="P596" s="486" t="s">
        <v>2071</v>
      </c>
    </row>
    <row r="597" spans="13:16">
      <c r="M597" s="484" t="s">
        <v>2068</v>
      </c>
      <c r="N597" s="484" t="s">
        <v>1325</v>
      </c>
      <c r="O597" s="484" t="s">
        <v>1646</v>
      </c>
      <c r="P597" s="484" t="s">
        <v>2072</v>
      </c>
    </row>
    <row r="598" spans="13:16" ht="23">
      <c r="M598" s="486" t="s">
        <v>2068</v>
      </c>
      <c r="N598" s="486" t="s">
        <v>1325</v>
      </c>
      <c r="O598" s="486" t="s">
        <v>1953</v>
      </c>
      <c r="P598" s="486" t="s">
        <v>2073</v>
      </c>
    </row>
    <row r="599" spans="13:16">
      <c r="M599" s="486" t="s">
        <v>2074</v>
      </c>
      <c r="N599" s="486" t="s">
        <v>1439</v>
      </c>
      <c r="O599" s="486" t="s">
        <v>1439</v>
      </c>
      <c r="P599" s="486" t="s">
        <v>2075</v>
      </c>
    </row>
    <row r="600" spans="13:16">
      <c r="M600" s="486" t="s">
        <v>1349</v>
      </c>
      <c r="N600" s="486" t="s">
        <v>1439</v>
      </c>
      <c r="O600" s="486" t="s">
        <v>1439</v>
      </c>
      <c r="P600" s="486" t="s">
        <v>2076</v>
      </c>
    </row>
    <row r="601" spans="13:16">
      <c r="M601" s="486" t="s">
        <v>1349</v>
      </c>
      <c r="N601" s="486" t="s">
        <v>1439</v>
      </c>
      <c r="O601" s="486" t="s">
        <v>1439</v>
      </c>
      <c r="P601" s="486" t="s">
        <v>2077</v>
      </c>
    </row>
    <row r="602" spans="13:16">
      <c r="M602" s="486" t="s">
        <v>1349</v>
      </c>
      <c r="N602" s="486" t="s">
        <v>1439</v>
      </c>
      <c r="O602" s="486" t="s">
        <v>1439</v>
      </c>
      <c r="P602" s="486" t="s">
        <v>2078</v>
      </c>
    </row>
    <row r="603" spans="13:16">
      <c r="M603" s="484" t="s">
        <v>1349</v>
      </c>
      <c r="N603" s="484" t="s">
        <v>1439</v>
      </c>
      <c r="O603" s="484" t="s">
        <v>1439</v>
      </c>
      <c r="P603" s="484" t="s">
        <v>2079</v>
      </c>
    </row>
    <row r="604" spans="13:16">
      <c r="M604" s="486" t="s">
        <v>1349</v>
      </c>
      <c r="N604" s="486" t="s">
        <v>1439</v>
      </c>
      <c r="O604" s="486" t="s">
        <v>1439</v>
      </c>
      <c r="P604" s="486" t="s">
        <v>2080</v>
      </c>
    </row>
    <row r="605" spans="13:16">
      <c r="M605" s="486" t="s">
        <v>1349</v>
      </c>
      <c r="N605" s="486" t="s">
        <v>1439</v>
      </c>
      <c r="O605" s="486" t="s">
        <v>1439</v>
      </c>
      <c r="P605" s="486" t="s">
        <v>2081</v>
      </c>
    </row>
    <row r="606" spans="13:16">
      <c r="M606" s="486" t="s">
        <v>1349</v>
      </c>
      <c r="N606" s="486" t="s">
        <v>1439</v>
      </c>
      <c r="O606" s="486" t="s">
        <v>1439</v>
      </c>
      <c r="P606" s="486" t="s">
        <v>2082</v>
      </c>
    </row>
    <row r="607" spans="13:16">
      <c r="M607" s="486" t="s">
        <v>1349</v>
      </c>
      <c r="N607" s="486" t="s">
        <v>1325</v>
      </c>
      <c r="O607" s="486" t="s">
        <v>2083</v>
      </c>
      <c r="P607" s="486" t="s">
        <v>2084</v>
      </c>
    </row>
    <row r="608" spans="13:16">
      <c r="M608" s="486" t="s">
        <v>1349</v>
      </c>
      <c r="N608" s="486" t="s">
        <v>1325</v>
      </c>
      <c r="O608" s="486" t="s">
        <v>2085</v>
      </c>
      <c r="P608" s="486" t="s">
        <v>2086</v>
      </c>
    </row>
    <row r="609" spans="13:16">
      <c r="M609" s="484" t="s">
        <v>1349</v>
      </c>
      <c r="N609" s="484" t="s">
        <v>1325</v>
      </c>
      <c r="O609" s="484" t="s">
        <v>2087</v>
      </c>
      <c r="P609" s="484" t="s">
        <v>2088</v>
      </c>
    </row>
    <row r="610" spans="13:16">
      <c r="M610" s="486" t="s">
        <v>1349</v>
      </c>
      <c r="N610" s="486" t="s">
        <v>1325</v>
      </c>
      <c r="O610" s="486" t="s">
        <v>2087</v>
      </c>
      <c r="P610" s="486" t="s">
        <v>2089</v>
      </c>
    </row>
    <row r="611" spans="13:16">
      <c r="M611" s="486" t="s">
        <v>1349</v>
      </c>
      <c r="N611" s="486" t="s">
        <v>1325</v>
      </c>
      <c r="O611" s="486" t="s">
        <v>2087</v>
      </c>
      <c r="P611" s="486" t="s">
        <v>2090</v>
      </c>
    </row>
    <row r="612" spans="13:16" ht="23">
      <c r="M612" s="486" t="s">
        <v>1349</v>
      </c>
      <c r="N612" s="486" t="s">
        <v>1325</v>
      </c>
      <c r="O612" s="486" t="s">
        <v>1656</v>
      </c>
      <c r="P612" s="486" t="s">
        <v>2091</v>
      </c>
    </row>
    <row r="613" spans="13:16">
      <c r="M613" s="486" t="s">
        <v>2092</v>
      </c>
      <c r="N613" s="486" t="s">
        <v>1439</v>
      </c>
      <c r="O613" s="486" t="s">
        <v>1439</v>
      </c>
      <c r="P613" s="486" t="s">
        <v>2093</v>
      </c>
    </row>
    <row r="614" spans="13:16">
      <c r="M614" s="486" t="s">
        <v>2092</v>
      </c>
      <c r="N614" s="486" t="s">
        <v>1325</v>
      </c>
      <c r="O614" s="486" t="s">
        <v>2094</v>
      </c>
      <c r="P614" s="486" t="s">
        <v>2095</v>
      </c>
    </row>
    <row r="615" spans="13:16" ht="23">
      <c r="M615" s="484" t="s">
        <v>2092</v>
      </c>
      <c r="N615" s="484" t="s">
        <v>1325</v>
      </c>
      <c r="O615" s="484" t="s">
        <v>1449</v>
      </c>
      <c r="P615" s="484" t="s">
        <v>2096</v>
      </c>
    </row>
    <row r="616" spans="13:16">
      <c r="M616" s="486" t="s">
        <v>2092</v>
      </c>
      <c r="N616" s="486" t="s">
        <v>1325</v>
      </c>
      <c r="O616" s="486" t="s">
        <v>2094</v>
      </c>
      <c r="P616" s="486" t="s">
        <v>2097</v>
      </c>
    </row>
    <row r="617" spans="13:16">
      <c r="M617" s="486" t="s">
        <v>2092</v>
      </c>
      <c r="N617" s="486" t="s">
        <v>1325</v>
      </c>
      <c r="O617" s="486" t="s">
        <v>1640</v>
      </c>
      <c r="P617" s="486" t="s">
        <v>2098</v>
      </c>
    </row>
    <row r="618" spans="13:16">
      <c r="M618" s="486" t="s">
        <v>2092</v>
      </c>
      <c r="N618" s="486" t="s">
        <v>1325</v>
      </c>
      <c r="O618" s="486" t="s">
        <v>1449</v>
      </c>
      <c r="P618" s="486" t="s">
        <v>2099</v>
      </c>
    </row>
    <row r="619" spans="13:16">
      <c r="M619" s="486" t="s">
        <v>1284</v>
      </c>
      <c r="N619" s="486" t="s">
        <v>1439</v>
      </c>
      <c r="O619" s="486" t="s">
        <v>1439</v>
      </c>
      <c r="P619" s="486" t="s">
        <v>2100</v>
      </c>
    </row>
    <row r="620" spans="13:16">
      <c r="M620" s="486" t="s">
        <v>1284</v>
      </c>
      <c r="N620" s="486" t="s">
        <v>1439</v>
      </c>
      <c r="O620" s="486" t="s">
        <v>1439</v>
      </c>
      <c r="P620" s="486" t="s">
        <v>2101</v>
      </c>
    </row>
    <row r="621" spans="13:16">
      <c r="M621" s="484" t="s">
        <v>1284</v>
      </c>
      <c r="N621" s="484" t="s">
        <v>1439</v>
      </c>
      <c r="O621" s="484" t="s">
        <v>1439</v>
      </c>
      <c r="P621" s="484" t="s">
        <v>2102</v>
      </c>
    </row>
    <row r="622" spans="13:16">
      <c r="M622" s="486" t="s">
        <v>1284</v>
      </c>
      <c r="N622" s="486" t="s">
        <v>1439</v>
      </c>
      <c r="O622" s="486" t="s">
        <v>1439</v>
      </c>
      <c r="P622" s="486" t="s">
        <v>2103</v>
      </c>
    </row>
    <row r="623" spans="13:16">
      <c r="M623" s="486" t="s">
        <v>1284</v>
      </c>
      <c r="N623" s="486" t="s">
        <v>1439</v>
      </c>
      <c r="O623" s="486" t="s">
        <v>1439</v>
      </c>
      <c r="P623" s="486" t="s">
        <v>2104</v>
      </c>
    </row>
    <row r="624" spans="13:16" ht="23">
      <c r="M624" s="486" t="s">
        <v>1284</v>
      </c>
      <c r="N624" s="486" t="s">
        <v>1325</v>
      </c>
      <c r="O624" s="486" t="s">
        <v>1442</v>
      </c>
      <c r="P624" s="486" t="s">
        <v>2105</v>
      </c>
    </row>
    <row r="625" spans="13:16" ht="23">
      <c r="M625" s="486" t="s">
        <v>1284</v>
      </c>
      <c r="N625" s="486" t="s">
        <v>1325</v>
      </c>
      <c r="O625" s="486" t="s">
        <v>1656</v>
      </c>
      <c r="P625" s="486" t="s">
        <v>2106</v>
      </c>
    </row>
    <row r="626" spans="13:16">
      <c r="M626" s="486" t="s">
        <v>1284</v>
      </c>
      <c r="N626" s="486" t="s">
        <v>1325</v>
      </c>
      <c r="O626" s="486" t="s">
        <v>2107</v>
      </c>
      <c r="P626" s="486" t="s">
        <v>2108</v>
      </c>
    </row>
    <row r="627" spans="13:16">
      <c r="M627" s="484" t="s">
        <v>1284</v>
      </c>
      <c r="N627" s="484" t="s">
        <v>1325</v>
      </c>
      <c r="O627" s="484" t="s">
        <v>1595</v>
      </c>
      <c r="P627" s="484" t="s">
        <v>2109</v>
      </c>
    </row>
    <row r="628" spans="13:16">
      <c r="M628" s="486" t="s">
        <v>1284</v>
      </c>
      <c r="N628" s="486" t="s">
        <v>1325</v>
      </c>
      <c r="O628" s="486" t="s">
        <v>1595</v>
      </c>
      <c r="P628" s="486" t="s">
        <v>2110</v>
      </c>
    </row>
    <row r="629" spans="13:16">
      <c r="M629" s="486" t="s">
        <v>1284</v>
      </c>
      <c r="N629" s="486" t="s">
        <v>1325</v>
      </c>
      <c r="O629" s="486" t="s">
        <v>1595</v>
      </c>
      <c r="P629" s="486" t="s">
        <v>2111</v>
      </c>
    </row>
    <row r="630" spans="13:16">
      <c r="M630" s="486" t="s">
        <v>1284</v>
      </c>
      <c r="N630" s="486" t="s">
        <v>1325</v>
      </c>
      <c r="O630" s="486" t="s">
        <v>1595</v>
      </c>
      <c r="P630" s="486" t="s">
        <v>2112</v>
      </c>
    </row>
    <row r="631" spans="13:16">
      <c r="M631" s="486" t="s">
        <v>1284</v>
      </c>
      <c r="N631" s="486" t="s">
        <v>1325</v>
      </c>
      <c r="O631" s="486" t="s">
        <v>1595</v>
      </c>
      <c r="P631" s="486" t="s">
        <v>2113</v>
      </c>
    </row>
    <row r="632" spans="13:16">
      <c r="M632" s="486" t="s">
        <v>1284</v>
      </c>
      <c r="N632" s="486" t="s">
        <v>1325</v>
      </c>
      <c r="O632" s="486" t="s">
        <v>1595</v>
      </c>
      <c r="P632" s="486" t="s">
        <v>2114</v>
      </c>
    </row>
    <row r="633" spans="13:16">
      <c r="M633" s="484" t="s">
        <v>1284</v>
      </c>
      <c r="N633" s="484" t="s">
        <v>1325</v>
      </c>
      <c r="O633" s="484" t="s">
        <v>1595</v>
      </c>
      <c r="P633" s="484" t="s">
        <v>2115</v>
      </c>
    </row>
    <row r="634" spans="13:16">
      <c r="M634" s="486" t="s">
        <v>1284</v>
      </c>
      <c r="N634" s="486" t="s">
        <v>1325</v>
      </c>
      <c r="O634" s="486" t="s">
        <v>2116</v>
      </c>
      <c r="P634" s="486" t="s">
        <v>2117</v>
      </c>
    </row>
    <row r="635" spans="13:16">
      <c r="M635" s="486" t="s">
        <v>1284</v>
      </c>
      <c r="N635" s="486" t="s">
        <v>1325</v>
      </c>
      <c r="O635" s="486" t="s">
        <v>2116</v>
      </c>
      <c r="P635" s="486" t="s">
        <v>2118</v>
      </c>
    </row>
    <row r="636" spans="13:16">
      <c r="M636" s="486" t="s">
        <v>1284</v>
      </c>
      <c r="N636" s="486" t="s">
        <v>1325</v>
      </c>
      <c r="O636" s="486" t="s">
        <v>1595</v>
      </c>
      <c r="P636" s="486" t="s">
        <v>2119</v>
      </c>
    </row>
    <row r="637" spans="13:16">
      <c r="M637" s="486" t="s">
        <v>1284</v>
      </c>
      <c r="N637" s="486" t="s">
        <v>1325</v>
      </c>
      <c r="O637" s="486" t="s">
        <v>1595</v>
      </c>
      <c r="P637" s="486" t="s">
        <v>2120</v>
      </c>
    </row>
    <row r="638" spans="13:16" ht="23">
      <c r="M638" s="486" t="s">
        <v>1405</v>
      </c>
      <c r="N638" s="486" t="s">
        <v>1325</v>
      </c>
      <c r="O638" s="486" t="s">
        <v>2121</v>
      </c>
      <c r="P638" s="486" t="s">
        <v>2122</v>
      </c>
    </row>
    <row r="639" spans="13:16">
      <c r="M639" s="484" t="s">
        <v>1282</v>
      </c>
      <c r="N639" s="484" t="s">
        <v>1439</v>
      </c>
      <c r="O639" s="484" t="s">
        <v>1439</v>
      </c>
      <c r="P639" s="484" t="s">
        <v>2123</v>
      </c>
    </row>
    <row r="640" spans="13:16">
      <c r="M640" s="486" t="s">
        <v>1282</v>
      </c>
      <c r="N640" s="486" t="s">
        <v>1325</v>
      </c>
      <c r="O640" s="486" t="s">
        <v>2124</v>
      </c>
      <c r="P640" s="486" t="s">
        <v>2125</v>
      </c>
    </row>
    <row r="641" spans="13:16">
      <c r="M641" s="486" t="s">
        <v>1282</v>
      </c>
      <c r="N641" s="486" t="s">
        <v>1325</v>
      </c>
      <c r="O641" s="486" t="s">
        <v>2124</v>
      </c>
      <c r="P641" s="486" t="s">
        <v>2126</v>
      </c>
    </row>
    <row r="642" spans="13:16">
      <c r="M642" s="486" t="s">
        <v>1282</v>
      </c>
      <c r="N642" s="486" t="s">
        <v>1325</v>
      </c>
      <c r="O642" s="486" t="s">
        <v>2124</v>
      </c>
      <c r="P642" s="486" t="s">
        <v>2127</v>
      </c>
    </row>
    <row r="643" spans="13:16">
      <c r="M643" s="486" t="s">
        <v>2128</v>
      </c>
      <c r="N643" s="486" t="s">
        <v>1439</v>
      </c>
      <c r="O643" s="486" t="s">
        <v>1439</v>
      </c>
      <c r="P643" s="486" t="s">
        <v>2129</v>
      </c>
    </row>
    <row r="644" spans="13:16">
      <c r="M644" s="486" t="s">
        <v>2128</v>
      </c>
      <c r="N644" s="486" t="s">
        <v>1439</v>
      </c>
      <c r="O644" s="486" t="s">
        <v>1439</v>
      </c>
      <c r="P644" s="486" t="s">
        <v>2130</v>
      </c>
    </row>
    <row r="645" spans="13:16" ht="23">
      <c r="M645" s="484" t="s">
        <v>2128</v>
      </c>
      <c r="N645" s="484" t="s">
        <v>1325</v>
      </c>
      <c r="O645" s="484" t="s">
        <v>1430</v>
      </c>
      <c r="P645" s="484" t="s">
        <v>2131</v>
      </c>
    </row>
    <row r="646" spans="13:16" ht="23">
      <c r="M646" s="486" t="s">
        <v>2128</v>
      </c>
      <c r="N646" s="486" t="s">
        <v>1325</v>
      </c>
      <c r="O646" s="486" t="s">
        <v>1430</v>
      </c>
      <c r="P646" s="486" t="s">
        <v>2132</v>
      </c>
    </row>
    <row r="647" spans="13:16" ht="23">
      <c r="M647" s="486" t="s">
        <v>2128</v>
      </c>
      <c r="N647" s="486" t="s">
        <v>1325</v>
      </c>
      <c r="O647" s="486" t="s">
        <v>1430</v>
      </c>
      <c r="P647" s="486" t="s">
        <v>2133</v>
      </c>
    </row>
    <row r="648" spans="13:16" ht="23">
      <c r="M648" s="486" t="s">
        <v>2128</v>
      </c>
      <c r="N648" s="486" t="s">
        <v>1325</v>
      </c>
      <c r="O648" s="486" t="s">
        <v>1430</v>
      </c>
      <c r="P648" s="486" t="s">
        <v>2134</v>
      </c>
    </row>
    <row r="649" spans="13:16" ht="23">
      <c r="M649" s="486" t="s">
        <v>2128</v>
      </c>
      <c r="N649" s="486" t="s">
        <v>1325</v>
      </c>
      <c r="O649" s="486" t="s">
        <v>1430</v>
      </c>
      <c r="P649" s="486" t="s">
        <v>2135</v>
      </c>
    </row>
    <row r="650" spans="13:16">
      <c r="M650" s="486" t="s">
        <v>2128</v>
      </c>
      <c r="N650" s="486" t="s">
        <v>1325</v>
      </c>
      <c r="O650" s="486" t="s">
        <v>1326</v>
      </c>
      <c r="P650" s="486" t="s">
        <v>2136</v>
      </c>
    </row>
    <row r="651" spans="13:16">
      <c r="M651" s="484" t="s">
        <v>2128</v>
      </c>
      <c r="N651" s="484" t="s">
        <v>1325</v>
      </c>
      <c r="O651" s="484" t="s">
        <v>1427</v>
      </c>
      <c r="P651" s="484" t="s">
        <v>2137</v>
      </c>
    </row>
    <row r="652" spans="13:16" ht="23">
      <c r="M652" s="486" t="s">
        <v>2128</v>
      </c>
      <c r="N652" s="486" t="s">
        <v>1325</v>
      </c>
      <c r="O652" s="486" t="s">
        <v>1430</v>
      </c>
      <c r="P652" s="486" t="s">
        <v>2138</v>
      </c>
    </row>
    <row r="653" spans="13:16" ht="23">
      <c r="M653" s="486" t="s">
        <v>2128</v>
      </c>
      <c r="N653" s="486" t="s">
        <v>1325</v>
      </c>
      <c r="O653" s="486" t="s">
        <v>1430</v>
      </c>
      <c r="P653" s="486" t="s">
        <v>2139</v>
      </c>
    </row>
    <row r="654" spans="13:16" ht="23">
      <c r="M654" s="486" t="s">
        <v>2128</v>
      </c>
      <c r="N654" s="486" t="s">
        <v>1325</v>
      </c>
      <c r="O654" s="486" t="s">
        <v>1343</v>
      </c>
      <c r="P654" s="486" t="s">
        <v>2140</v>
      </c>
    </row>
    <row r="655" spans="13:16" ht="23">
      <c r="M655" s="486" t="s">
        <v>2128</v>
      </c>
      <c r="N655" s="486" t="s">
        <v>1325</v>
      </c>
      <c r="O655" s="486" t="s">
        <v>1430</v>
      </c>
      <c r="P655" s="486" t="s">
        <v>2141</v>
      </c>
    </row>
    <row r="656" spans="13:16" ht="23">
      <c r="M656" s="486" t="s">
        <v>2128</v>
      </c>
      <c r="N656" s="486" t="s">
        <v>1325</v>
      </c>
      <c r="O656" s="486" t="s">
        <v>1430</v>
      </c>
      <c r="P656" s="486" t="s">
        <v>2142</v>
      </c>
    </row>
    <row r="657" spans="13:16" ht="23">
      <c r="M657" s="484" t="s">
        <v>2128</v>
      </c>
      <c r="N657" s="484" t="s">
        <v>1325</v>
      </c>
      <c r="O657" s="484" t="s">
        <v>1430</v>
      </c>
      <c r="P657" s="484" t="s">
        <v>2143</v>
      </c>
    </row>
    <row r="658" spans="13:16" ht="23">
      <c r="M658" s="486" t="s">
        <v>2128</v>
      </c>
      <c r="N658" s="486" t="s">
        <v>1325</v>
      </c>
      <c r="O658" s="486" t="s">
        <v>1430</v>
      </c>
      <c r="P658" s="486" t="s">
        <v>2144</v>
      </c>
    </row>
    <row r="659" spans="13:16" ht="23">
      <c r="M659" s="486" t="s">
        <v>2128</v>
      </c>
      <c r="N659" s="486" t="s">
        <v>1325</v>
      </c>
      <c r="O659" s="486" t="s">
        <v>1430</v>
      </c>
      <c r="P659" s="486" t="s">
        <v>2145</v>
      </c>
    </row>
    <row r="660" spans="13:16" ht="23">
      <c r="M660" s="486" t="s">
        <v>2128</v>
      </c>
      <c r="N660" s="486" t="s">
        <v>1325</v>
      </c>
      <c r="O660" s="486" t="s">
        <v>1430</v>
      </c>
      <c r="P660" s="486" t="s">
        <v>2146</v>
      </c>
    </row>
    <row r="661" spans="13:16" ht="23">
      <c r="M661" s="486" t="s">
        <v>2128</v>
      </c>
      <c r="N661" s="486" t="s">
        <v>1325</v>
      </c>
      <c r="O661" s="486" t="s">
        <v>1430</v>
      </c>
      <c r="P661" s="486" t="s">
        <v>2147</v>
      </c>
    </row>
    <row r="662" spans="13:16" ht="23">
      <c r="M662" s="486" t="s">
        <v>2128</v>
      </c>
      <c r="N662" s="486" t="s">
        <v>1325</v>
      </c>
      <c r="O662" s="486" t="s">
        <v>1417</v>
      </c>
      <c r="P662" s="486" t="s">
        <v>2148</v>
      </c>
    </row>
    <row r="663" spans="13:16" ht="34.5">
      <c r="M663" s="484" t="s">
        <v>2128</v>
      </c>
      <c r="N663" s="484" t="s">
        <v>1325</v>
      </c>
      <c r="O663" s="484" t="s">
        <v>2149</v>
      </c>
      <c r="P663" s="484" t="s">
        <v>2150</v>
      </c>
    </row>
    <row r="664" spans="13:16" ht="34.5">
      <c r="M664" s="486" t="s">
        <v>2128</v>
      </c>
      <c r="N664" s="486" t="s">
        <v>1325</v>
      </c>
      <c r="O664" s="486" t="s">
        <v>2149</v>
      </c>
      <c r="P664" s="486" t="s">
        <v>2151</v>
      </c>
    </row>
    <row r="665" spans="13:16" ht="23">
      <c r="M665" s="486" t="s">
        <v>2128</v>
      </c>
      <c r="N665" s="486" t="s">
        <v>1325</v>
      </c>
      <c r="O665" s="486" t="s">
        <v>1430</v>
      </c>
      <c r="P665" s="486" t="s">
        <v>2152</v>
      </c>
    </row>
    <row r="666" spans="13:16" ht="23">
      <c r="M666" s="486" t="s">
        <v>2128</v>
      </c>
      <c r="N666" s="486" t="s">
        <v>1325</v>
      </c>
      <c r="O666" s="486" t="s">
        <v>1430</v>
      </c>
      <c r="P666" s="486" t="s">
        <v>2153</v>
      </c>
    </row>
    <row r="667" spans="13:16" ht="23">
      <c r="M667" s="486" t="s">
        <v>2128</v>
      </c>
      <c r="N667" s="486" t="s">
        <v>1325</v>
      </c>
      <c r="O667" s="486" t="s">
        <v>1430</v>
      </c>
      <c r="P667" s="486" t="s">
        <v>2154</v>
      </c>
    </row>
    <row r="668" spans="13:16" ht="23">
      <c r="M668" s="486" t="s">
        <v>2128</v>
      </c>
      <c r="N668" s="486" t="s">
        <v>1325</v>
      </c>
      <c r="O668" s="486" t="s">
        <v>1343</v>
      </c>
      <c r="P668" s="486" t="s">
        <v>2155</v>
      </c>
    </row>
    <row r="669" spans="13:16" ht="23">
      <c r="M669" s="484" t="s">
        <v>2128</v>
      </c>
      <c r="N669" s="484" t="s">
        <v>1325</v>
      </c>
      <c r="O669" s="484" t="s">
        <v>1343</v>
      </c>
      <c r="P669" s="484" t="s">
        <v>2156</v>
      </c>
    </row>
    <row r="670" spans="13:16" ht="23">
      <c r="M670" s="486" t="s">
        <v>2128</v>
      </c>
      <c r="N670" s="486" t="s">
        <v>1325</v>
      </c>
      <c r="O670" s="486" t="s">
        <v>1343</v>
      </c>
      <c r="P670" s="486" t="s">
        <v>2157</v>
      </c>
    </row>
    <row r="671" spans="13:16" ht="23">
      <c r="M671" s="486" t="s">
        <v>2128</v>
      </c>
      <c r="N671" s="486" t="s">
        <v>1325</v>
      </c>
      <c r="O671" s="486" t="s">
        <v>1343</v>
      </c>
      <c r="P671" s="486" t="s">
        <v>2158</v>
      </c>
    </row>
    <row r="672" spans="13:16">
      <c r="M672" s="486" t="s">
        <v>2128</v>
      </c>
      <c r="N672" s="486" t="s">
        <v>1325</v>
      </c>
      <c r="O672" s="486" t="s">
        <v>1357</v>
      </c>
      <c r="P672" s="486" t="s">
        <v>2159</v>
      </c>
    </row>
    <row r="673" spans="13:16" ht="34.5">
      <c r="M673" s="486" t="s">
        <v>2128</v>
      </c>
      <c r="N673" s="486" t="s">
        <v>1325</v>
      </c>
      <c r="O673" s="486" t="s">
        <v>1332</v>
      </c>
      <c r="P673" s="486" t="s">
        <v>2160</v>
      </c>
    </row>
    <row r="674" spans="13:16" ht="34.5">
      <c r="M674" s="486" t="s">
        <v>2128</v>
      </c>
      <c r="N674" s="486" t="s">
        <v>1325</v>
      </c>
      <c r="O674" s="486" t="s">
        <v>1332</v>
      </c>
      <c r="P674" s="486" t="s">
        <v>2161</v>
      </c>
    </row>
    <row r="675" spans="13:16" ht="34.5">
      <c r="M675" s="484" t="s">
        <v>2128</v>
      </c>
      <c r="N675" s="484" t="s">
        <v>1325</v>
      </c>
      <c r="O675" s="484" t="s">
        <v>1332</v>
      </c>
      <c r="P675" s="484" t="s">
        <v>2162</v>
      </c>
    </row>
    <row r="676" spans="13:16" ht="34.5">
      <c r="M676" s="486" t="s">
        <v>2128</v>
      </c>
      <c r="N676" s="486" t="s">
        <v>1325</v>
      </c>
      <c r="O676" s="486" t="s">
        <v>1332</v>
      </c>
      <c r="P676" s="486" t="s">
        <v>2163</v>
      </c>
    </row>
    <row r="677" spans="13:16" ht="34.5">
      <c r="M677" s="486" t="s">
        <v>2128</v>
      </c>
      <c r="N677" s="486" t="s">
        <v>1325</v>
      </c>
      <c r="O677" s="486" t="s">
        <v>1332</v>
      </c>
      <c r="P677" s="486" t="s">
        <v>2164</v>
      </c>
    </row>
    <row r="678" spans="13:16" ht="34.5">
      <c r="M678" s="486" t="s">
        <v>2128</v>
      </c>
      <c r="N678" s="486" t="s">
        <v>1325</v>
      </c>
      <c r="O678" s="486" t="s">
        <v>1332</v>
      </c>
      <c r="P678" s="486" t="s">
        <v>2165</v>
      </c>
    </row>
    <row r="679" spans="13:16" ht="34.5">
      <c r="M679" s="486" t="s">
        <v>2128</v>
      </c>
      <c r="N679" s="486" t="s">
        <v>1325</v>
      </c>
      <c r="O679" s="486" t="s">
        <v>1332</v>
      </c>
      <c r="P679" s="486" t="s">
        <v>2166</v>
      </c>
    </row>
    <row r="680" spans="13:16" ht="34.5">
      <c r="M680" s="486" t="s">
        <v>2128</v>
      </c>
      <c r="N680" s="486" t="s">
        <v>1325</v>
      </c>
      <c r="O680" s="486" t="s">
        <v>1332</v>
      </c>
      <c r="P680" s="486" t="s">
        <v>2167</v>
      </c>
    </row>
    <row r="681" spans="13:16" ht="34.5">
      <c r="M681" s="484" t="s">
        <v>2128</v>
      </c>
      <c r="N681" s="484" t="s">
        <v>1325</v>
      </c>
      <c r="O681" s="484" t="s">
        <v>1332</v>
      </c>
      <c r="P681" s="484" t="s">
        <v>2168</v>
      </c>
    </row>
    <row r="682" spans="13:16" ht="34.5">
      <c r="M682" s="486" t="s">
        <v>2128</v>
      </c>
      <c r="N682" s="486" t="s">
        <v>1325</v>
      </c>
      <c r="O682" s="486" t="s">
        <v>1332</v>
      </c>
      <c r="P682" s="486" t="s">
        <v>2169</v>
      </c>
    </row>
    <row r="683" spans="13:16" ht="34.5">
      <c r="M683" s="486" t="s">
        <v>2128</v>
      </c>
      <c r="N683" s="486" t="s">
        <v>1325</v>
      </c>
      <c r="O683" s="486" t="s">
        <v>1332</v>
      </c>
      <c r="P683" s="486" t="s">
        <v>2170</v>
      </c>
    </row>
    <row r="684" spans="13:16" ht="34.5">
      <c r="M684" s="486" t="s">
        <v>2128</v>
      </c>
      <c r="N684" s="486" t="s">
        <v>1325</v>
      </c>
      <c r="O684" s="486" t="s">
        <v>1332</v>
      </c>
      <c r="P684" s="486" t="s">
        <v>2171</v>
      </c>
    </row>
    <row r="685" spans="13:16" ht="23">
      <c r="M685" s="486" t="s">
        <v>2128</v>
      </c>
      <c r="N685" s="486" t="s">
        <v>1325</v>
      </c>
      <c r="O685" s="486" t="s">
        <v>1343</v>
      </c>
      <c r="P685" s="486" t="s">
        <v>2172</v>
      </c>
    </row>
    <row r="686" spans="13:16" ht="23">
      <c r="M686" s="486" t="s">
        <v>2128</v>
      </c>
      <c r="N686" s="486" t="s">
        <v>1325</v>
      </c>
      <c r="O686" s="486" t="s">
        <v>1343</v>
      </c>
      <c r="P686" s="486" t="s">
        <v>2173</v>
      </c>
    </row>
    <row r="687" spans="13:16" ht="23">
      <c r="M687" s="484" t="s">
        <v>2128</v>
      </c>
      <c r="N687" s="484" t="s">
        <v>1325</v>
      </c>
      <c r="O687" s="484" t="s">
        <v>1343</v>
      </c>
      <c r="P687" s="484" t="s">
        <v>2174</v>
      </c>
    </row>
    <row r="688" spans="13:16" ht="34.5">
      <c r="M688" s="486" t="s">
        <v>2128</v>
      </c>
      <c r="N688" s="486" t="s">
        <v>1325</v>
      </c>
      <c r="O688" s="486" t="s">
        <v>2149</v>
      </c>
      <c r="P688" s="486" t="s">
        <v>2175</v>
      </c>
    </row>
    <row r="689" spans="13:16" ht="23">
      <c r="M689" s="486" t="s">
        <v>2128</v>
      </c>
      <c r="N689" s="486" t="s">
        <v>1325</v>
      </c>
      <c r="O689" s="486" t="s">
        <v>1343</v>
      </c>
      <c r="P689" s="486" t="s">
        <v>2176</v>
      </c>
    </row>
    <row r="690" spans="13:16" ht="23">
      <c r="M690" s="486" t="s">
        <v>2128</v>
      </c>
      <c r="N690" s="486" t="s">
        <v>1325</v>
      </c>
      <c r="O690" s="486" t="s">
        <v>1343</v>
      </c>
      <c r="P690" s="486" t="s">
        <v>2177</v>
      </c>
    </row>
    <row r="691" spans="13:16" ht="23">
      <c r="M691" s="486" t="s">
        <v>2128</v>
      </c>
      <c r="N691" s="486" t="s">
        <v>1325</v>
      </c>
      <c r="O691" s="486" t="s">
        <v>1343</v>
      </c>
      <c r="P691" s="486" t="s">
        <v>2178</v>
      </c>
    </row>
    <row r="692" spans="13:16" ht="23">
      <c r="M692" s="486" t="s">
        <v>2128</v>
      </c>
      <c r="N692" s="486" t="s">
        <v>1325</v>
      </c>
      <c r="O692" s="486" t="s">
        <v>1343</v>
      </c>
      <c r="P692" s="486" t="s">
        <v>2179</v>
      </c>
    </row>
    <row r="693" spans="13:16" ht="23">
      <c r="M693" s="484" t="s">
        <v>2128</v>
      </c>
      <c r="N693" s="484" t="s">
        <v>1325</v>
      </c>
      <c r="O693" s="484" t="s">
        <v>1343</v>
      </c>
      <c r="P693" s="484" t="s">
        <v>2180</v>
      </c>
    </row>
    <row r="694" spans="13:16" ht="23">
      <c r="M694" s="486" t="s">
        <v>2128</v>
      </c>
      <c r="N694" s="486" t="s">
        <v>1325</v>
      </c>
      <c r="O694" s="486" t="s">
        <v>1430</v>
      </c>
      <c r="P694" s="486" t="s">
        <v>2181</v>
      </c>
    </row>
    <row r="695" spans="13:16">
      <c r="M695" s="486" t="s">
        <v>2128</v>
      </c>
      <c r="N695" s="486" t="s">
        <v>1325</v>
      </c>
      <c r="O695" s="486" t="s">
        <v>1417</v>
      </c>
      <c r="P695" s="486" t="s">
        <v>2182</v>
      </c>
    </row>
    <row r="696" spans="13:16" ht="23">
      <c r="M696" s="486" t="s">
        <v>2128</v>
      </c>
      <c r="N696" s="486" t="s">
        <v>1325</v>
      </c>
      <c r="O696" s="486" t="s">
        <v>1430</v>
      </c>
      <c r="P696" s="486" t="s">
        <v>2183</v>
      </c>
    </row>
    <row r="697" spans="13:16" ht="23">
      <c r="M697" s="486" t="s">
        <v>2128</v>
      </c>
      <c r="N697" s="486" t="s">
        <v>1325</v>
      </c>
      <c r="O697" s="486" t="s">
        <v>2184</v>
      </c>
      <c r="P697" s="486" t="s">
        <v>2185</v>
      </c>
    </row>
    <row r="698" spans="13:16" ht="23">
      <c r="M698" s="486" t="s">
        <v>2128</v>
      </c>
      <c r="N698" s="486" t="s">
        <v>1325</v>
      </c>
      <c r="O698" s="486" t="s">
        <v>1430</v>
      </c>
      <c r="P698" s="486" t="s">
        <v>2186</v>
      </c>
    </row>
    <row r="699" spans="13:16">
      <c r="M699" s="484" t="s">
        <v>2128</v>
      </c>
      <c r="N699" s="484" t="s">
        <v>1325</v>
      </c>
      <c r="O699" s="484" t="s">
        <v>1417</v>
      </c>
      <c r="P699" s="484" t="s">
        <v>2187</v>
      </c>
    </row>
    <row r="700" spans="13:16" ht="23">
      <c r="M700" s="486" t="s">
        <v>2128</v>
      </c>
      <c r="N700" s="486" t="s">
        <v>1325</v>
      </c>
      <c r="O700" s="486" t="s">
        <v>1430</v>
      </c>
      <c r="P700" s="486" t="s">
        <v>2188</v>
      </c>
    </row>
    <row r="701" spans="13:16" ht="23">
      <c r="M701" s="486" t="s">
        <v>2128</v>
      </c>
      <c r="N701" s="486" t="s">
        <v>1325</v>
      </c>
      <c r="O701" s="486" t="s">
        <v>1430</v>
      </c>
      <c r="P701" s="486" t="s">
        <v>2189</v>
      </c>
    </row>
    <row r="702" spans="13:16" ht="23">
      <c r="M702" s="486" t="s">
        <v>2128</v>
      </c>
      <c r="N702" s="486" t="s">
        <v>1325</v>
      </c>
      <c r="O702" s="486" t="s">
        <v>1430</v>
      </c>
      <c r="P702" s="486" t="s">
        <v>2190</v>
      </c>
    </row>
    <row r="703" spans="13:16" ht="23">
      <c r="M703" s="486" t="s">
        <v>2128</v>
      </c>
      <c r="N703" s="486" t="s">
        <v>1325</v>
      </c>
      <c r="O703" s="486" t="s">
        <v>1430</v>
      </c>
      <c r="P703" s="486" t="s">
        <v>2191</v>
      </c>
    </row>
    <row r="704" spans="13:16" ht="23">
      <c r="M704" s="486" t="s">
        <v>2128</v>
      </c>
      <c r="N704" s="486" t="s">
        <v>1325</v>
      </c>
      <c r="O704" s="486" t="s">
        <v>1430</v>
      </c>
      <c r="P704" s="486" t="s">
        <v>2192</v>
      </c>
    </row>
    <row r="705" spans="13:16" ht="23">
      <c r="M705" s="484" t="s">
        <v>2128</v>
      </c>
      <c r="N705" s="484" t="s">
        <v>1325</v>
      </c>
      <c r="O705" s="484" t="s">
        <v>1430</v>
      </c>
      <c r="P705" s="484" t="s">
        <v>2193</v>
      </c>
    </row>
    <row r="706" spans="13:16" ht="23">
      <c r="M706" s="486" t="s">
        <v>2128</v>
      </c>
      <c r="N706" s="486" t="s">
        <v>1325</v>
      </c>
      <c r="O706" s="486" t="s">
        <v>1430</v>
      </c>
      <c r="P706" s="486" t="s">
        <v>2194</v>
      </c>
    </row>
    <row r="707" spans="13:16" ht="23">
      <c r="M707" s="486" t="s">
        <v>2128</v>
      </c>
      <c r="N707" s="486" t="s">
        <v>1325</v>
      </c>
      <c r="O707" s="486" t="s">
        <v>1430</v>
      </c>
      <c r="P707" s="486" t="s">
        <v>2195</v>
      </c>
    </row>
    <row r="708" spans="13:16" ht="23">
      <c r="M708" s="486" t="s">
        <v>2128</v>
      </c>
      <c r="N708" s="486" t="s">
        <v>1325</v>
      </c>
      <c r="O708" s="486" t="s">
        <v>1430</v>
      </c>
      <c r="P708" s="486" t="s">
        <v>2196</v>
      </c>
    </row>
    <row r="709" spans="13:16" ht="23">
      <c r="M709" s="486" t="s">
        <v>2128</v>
      </c>
      <c r="N709" s="486" t="s">
        <v>1325</v>
      </c>
      <c r="O709" s="486" t="s">
        <v>1430</v>
      </c>
      <c r="P709" s="486" t="s">
        <v>2197</v>
      </c>
    </row>
    <row r="710" spans="13:16" ht="23">
      <c r="M710" s="486" t="s">
        <v>2128</v>
      </c>
      <c r="N710" s="486" t="s">
        <v>1325</v>
      </c>
      <c r="O710" s="486" t="s">
        <v>1430</v>
      </c>
      <c r="P710" s="486" t="s">
        <v>2198</v>
      </c>
    </row>
    <row r="711" spans="13:16" ht="23">
      <c r="M711" s="484" t="s">
        <v>2128</v>
      </c>
      <c r="N711" s="484" t="s">
        <v>1325</v>
      </c>
      <c r="O711" s="484" t="s">
        <v>1430</v>
      </c>
      <c r="P711" s="484" t="s">
        <v>2199</v>
      </c>
    </row>
    <row r="712" spans="13:16" ht="23">
      <c r="M712" s="486" t="s">
        <v>2128</v>
      </c>
      <c r="N712" s="486" t="s">
        <v>1325</v>
      </c>
      <c r="O712" s="486" t="s">
        <v>1430</v>
      </c>
      <c r="P712" s="486" t="s">
        <v>2200</v>
      </c>
    </row>
    <row r="713" spans="13:16">
      <c r="M713" s="486" t="s">
        <v>2128</v>
      </c>
      <c r="N713" s="486" t="s">
        <v>1325</v>
      </c>
      <c r="O713" s="486" t="s">
        <v>1417</v>
      </c>
      <c r="P713" s="486" t="s">
        <v>2201</v>
      </c>
    </row>
    <row r="714" spans="13:16" ht="23">
      <c r="M714" s="486" t="s">
        <v>2128</v>
      </c>
      <c r="N714" s="486" t="s">
        <v>1325</v>
      </c>
      <c r="O714" s="486" t="s">
        <v>1430</v>
      </c>
      <c r="P714" s="486" t="s">
        <v>2202</v>
      </c>
    </row>
    <row r="715" spans="13:16" ht="23">
      <c r="M715" s="486" t="s">
        <v>2128</v>
      </c>
      <c r="N715" s="486" t="s">
        <v>1325</v>
      </c>
      <c r="O715" s="486" t="s">
        <v>1430</v>
      </c>
      <c r="P715" s="486" t="s">
        <v>2203</v>
      </c>
    </row>
    <row r="716" spans="13:16" ht="23">
      <c r="M716" s="486" t="s">
        <v>2128</v>
      </c>
      <c r="N716" s="486" t="s">
        <v>1325</v>
      </c>
      <c r="O716" s="486" t="s">
        <v>1430</v>
      </c>
      <c r="P716" s="486" t="s">
        <v>2204</v>
      </c>
    </row>
    <row r="717" spans="13:16" ht="23">
      <c r="M717" s="484" t="s">
        <v>2128</v>
      </c>
      <c r="N717" s="484" t="s">
        <v>1325</v>
      </c>
      <c r="O717" s="484" t="s">
        <v>1430</v>
      </c>
      <c r="P717" s="484" t="s">
        <v>2205</v>
      </c>
    </row>
    <row r="718" spans="13:16" ht="23">
      <c r="M718" s="486" t="s">
        <v>2128</v>
      </c>
      <c r="N718" s="486" t="s">
        <v>1325</v>
      </c>
      <c r="O718" s="486" t="s">
        <v>1430</v>
      </c>
      <c r="P718" s="486" t="s">
        <v>2206</v>
      </c>
    </row>
    <row r="719" spans="13:16" ht="23">
      <c r="M719" s="486" t="s">
        <v>2128</v>
      </c>
      <c r="N719" s="486" t="s">
        <v>1325</v>
      </c>
      <c r="O719" s="486" t="s">
        <v>1430</v>
      </c>
      <c r="P719" s="486" t="s">
        <v>2207</v>
      </c>
    </row>
    <row r="720" spans="13:16" ht="23">
      <c r="M720" s="486" t="s">
        <v>2128</v>
      </c>
      <c r="N720" s="486" t="s">
        <v>1325</v>
      </c>
      <c r="O720" s="486" t="s">
        <v>1430</v>
      </c>
      <c r="P720" s="486" t="s">
        <v>2208</v>
      </c>
    </row>
    <row r="721" spans="13:16" ht="23">
      <c r="M721" s="486" t="s">
        <v>2128</v>
      </c>
      <c r="N721" s="486" t="s">
        <v>1325</v>
      </c>
      <c r="O721" s="486" t="s">
        <v>1430</v>
      </c>
      <c r="P721" s="486" t="s">
        <v>2209</v>
      </c>
    </row>
    <row r="722" spans="13:16" ht="23">
      <c r="M722" s="486" t="s">
        <v>2128</v>
      </c>
      <c r="N722" s="486" t="s">
        <v>1325</v>
      </c>
      <c r="O722" s="486" t="s">
        <v>1430</v>
      </c>
      <c r="P722" s="486" t="s">
        <v>2210</v>
      </c>
    </row>
    <row r="723" spans="13:16" ht="34.5">
      <c r="M723" s="484" t="s">
        <v>2128</v>
      </c>
      <c r="N723" s="484" t="s">
        <v>1325</v>
      </c>
      <c r="O723" s="484" t="s">
        <v>1430</v>
      </c>
      <c r="P723" s="484" t="s">
        <v>2211</v>
      </c>
    </row>
    <row r="724" spans="13:16">
      <c r="M724" s="486" t="s">
        <v>2128</v>
      </c>
      <c r="N724" s="486" t="s">
        <v>1325</v>
      </c>
      <c r="O724" s="486" t="s">
        <v>2212</v>
      </c>
      <c r="P724" s="486" t="s">
        <v>2213</v>
      </c>
    </row>
    <row r="725" spans="13:16">
      <c r="M725" s="486" t="s">
        <v>1425</v>
      </c>
      <c r="N725" s="486" t="s">
        <v>1325</v>
      </c>
      <c r="O725" s="486" t="s">
        <v>1330</v>
      </c>
      <c r="P725" s="486" t="s">
        <v>2214</v>
      </c>
    </row>
    <row r="726" spans="13:16">
      <c r="M726" s="486" t="s">
        <v>1425</v>
      </c>
      <c r="N726" s="486" t="s">
        <v>1325</v>
      </c>
      <c r="O726" s="486" t="s">
        <v>1417</v>
      </c>
      <c r="P726" s="486" t="s">
        <v>2215</v>
      </c>
    </row>
    <row r="727" spans="13:16">
      <c r="M727" s="486" t="s">
        <v>1425</v>
      </c>
      <c r="N727" s="486" t="s">
        <v>1325</v>
      </c>
      <c r="O727" s="486" t="s">
        <v>1373</v>
      </c>
      <c r="P727" s="486" t="s">
        <v>2216</v>
      </c>
    </row>
    <row r="728" spans="13:16">
      <c r="M728" s="486" t="s">
        <v>1291</v>
      </c>
      <c r="N728" s="486" t="s">
        <v>1325</v>
      </c>
      <c r="O728" s="486" t="s">
        <v>1782</v>
      </c>
      <c r="P728" s="486" t="s">
        <v>2217</v>
      </c>
    </row>
    <row r="729" spans="13:16">
      <c r="M729" s="484" t="s">
        <v>1291</v>
      </c>
      <c r="N729" s="484" t="s">
        <v>1325</v>
      </c>
      <c r="O729" s="484" t="s">
        <v>1644</v>
      </c>
      <c r="P729" s="484" t="s">
        <v>2218</v>
      </c>
    </row>
    <row r="730" spans="13:16">
      <c r="M730" s="486" t="s">
        <v>1291</v>
      </c>
      <c r="N730" s="486" t="s">
        <v>1325</v>
      </c>
      <c r="O730" s="486" t="s">
        <v>1615</v>
      </c>
      <c r="P730" s="486" t="s">
        <v>2219</v>
      </c>
    </row>
    <row r="731" spans="13:16">
      <c r="M731" s="486" t="s">
        <v>1291</v>
      </c>
      <c r="N731" s="486" t="s">
        <v>1325</v>
      </c>
      <c r="O731" s="486" t="s">
        <v>1649</v>
      </c>
      <c r="P731" s="486" t="s">
        <v>2220</v>
      </c>
    </row>
    <row r="732" spans="13:16">
      <c r="M732" s="486" t="s">
        <v>1291</v>
      </c>
      <c r="N732" s="486" t="s">
        <v>1325</v>
      </c>
      <c r="O732" s="486" t="s">
        <v>1736</v>
      </c>
      <c r="P732" s="486" t="s">
        <v>2221</v>
      </c>
    </row>
    <row r="733" spans="13:16">
      <c r="M733" s="486" t="s">
        <v>1387</v>
      </c>
      <c r="N733" s="486" t="s">
        <v>1439</v>
      </c>
      <c r="O733" s="486" t="s">
        <v>1439</v>
      </c>
      <c r="P733" s="486" t="s">
        <v>2222</v>
      </c>
    </row>
    <row r="734" spans="13:16">
      <c r="M734" s="486" t="s">
        <v>1387</v>
      </c>
      <c r="N734" s="486" t="s">
        <v>1439</v>
      </c>
      <c r="O734" s="486" t="s">
        <v>1439</v>
      </c>
      <c r="P734" s="486" t="s">
        <v>2223</v>
      </c>
    </row>
    <row r="735" spans="13:16">
      <c r="M735" s="484" t="s">
        <v>1387</v>
      </c>
      <c r="N735" s="484" t="s">
        <v>1439</v>
      </c>
      <c r="O735" s="484" t="s">
        <v>1439</v>
      </c>
      <c r="P735" s="484" t="s">
        <v>2224</v>
      </c>
    </row>
    <row r="736" spans="13:16">
      <c r="M736" s="486" t="s">
        <v>1387</v>
      </c>
      <c r="N736" s="486" t="s">
        <v>1439</v>
      </c>
      <c r="O736" s="486" t="s">
        <v>1439</v>
      </c>
      <c r="P736" s="486" t="s">
        <v>2225</v>
      </c>
    </row>
    <row r="737" spans="13:16">
      <c r="M737" s="486" t="s">
        <v>1387</v>
      </c>
      <c r="N737" s="486" t="s">
        <v>1325</v>
      </c>
      <c r="O737" s="486" t="s">
        <v>2116</v>
      </c>
      <c r="P737" s="486" t="s">
        <v>2226</v>
      </c>
    </row>
    <row r="738" spans="13:16">
      <c r="M738" s="486" t="s">
        <v>1387</v>
      </c>
      <c r="N738" s="486" t="s">
        <v>1325</v>
      </c>
      <c r="O738" s="486" t="s">
        <v>1640</v>
      </c>
      <c r="P738" s="486" t="s">
        <v>2227</v>
      </c>
    </row>
    <row r="739" spans="13:16">
      <c r="M739" s="486" t="s">
        <v>1387</v>
      </c>
      <c r="N739" s="486" t="s">
        <v>1325</v>
      </c>
      <c r="O739" s="486" t="s">
        <v>2116</v>
      </c>
      <c r="P739" s="486" t="s">
        <v>2228</v>
      </c>
    </row>
    <row r="740" spans="13:16">
      <c r="M740" s="486" t="s">
        <v>1387</v>
      </c>
      <c r="N740" s="486" t="s">
        <v>1325</v>
      </c>
      <c r="O740" s="486" t="s">
        <v>2116</v>
      </c>
      <c r="P740" s="486" t="s">
        <v>2229</v>
      </c>
    </row>
    <row r="741" spans="13:16">
      <c r="M741" s="484" t="s">
        <v>1387</v>
      </c>
      <c r="N741" s="484" t="s">
        <v>1325</v>
      </c>
      <c r="O741" s="484" t="s">
        <v>2116</v>
      </c>
      <c r="P741" s="484" t="s">
        <v>2230</v>
      </c>
    </row>
    <row r="742" spans="13:16">
      <c r="M742" s="486" t="s">
        <v>1387</v>
      </c>
      <c r="N742" s="486" t="s">
        <v>1325</v>
      </c>
      <c r="O742" s="486" t="s">
        <v>2116</v>
      </c>
      <c r="P742" s="486" t="s">
        <v>2231</v>
      </c>
    </row>
    <row r="743" spans="13:16">
      <c r="M743" s="486" t="s">
        <v>1387</v>
      </c>
      <c r="N743" s="486" t="s">
        <v>1325</v>
      </c>
      <c r="O743" s="486" t="s">
        <v>2232</v>
      </c>
      <c r="P743" s="486" t="s">
        <v>2233</v>
      </c>
    </row>
    <row r="744" spans="13:16">
      <c r="M744" s="486" t="s">
        <v>1387</v>
      </c>
      <c r="N744" s="486" t="s">
        <v>1325</v>
      </c>
      <c r="O744" s="486" t="s">
        <v>2234</v>
      </c>
      <c r="P744" s="486" t="s">
        <v>2235</v>
      </c>
    </row>
    <row r="745" spans="13:16">
      <c r="M745" s="486" t="s">
        <v>1387</v>
      </c>
      <c r="N745" s="486" t="s">
        <v>1325</v>
      </c>
      <c r="O745" s="486" t="s">
        <v>2234</v>
      </c>
      <c r="P745" s="486" t="s">
        <v>2236</v>
      </c>
    </row>
    <row r="746" spans="13:16">
      <c r="M746" s="486" t="s">
        <v>1387</v>
      </c>
      <c r="N746" s="486" t="s">
        <v>1325</v>
      </c>
      <c r="O746" s="486" t="s">
        <v>2234</v>
      </c>
      <c r="P746" s="486" t="s">
        <v>2237</v>
      </c>
    </row>
    <row r="747" spans="13:16">
      <c r="M747" s="484" t="s">
        <v>1387</v>
      </c>
      <c r="N747" s="484" t="s">
        <v>1325</v>
      </c>
      <c r="O747" s="484" t="s">
        <v>1640</v>
      </c>
      <c r="P747" s="484" t="s">
        <v>2238</v>
      </c>
    </row>
    <row r="748" spans="13:16">
      <c r="M748" s="486" t="s">
        <v>1387</v>
      </c>
      <c r="N748" s="486" t="s">
        <v>1325</v>
      </c>
      <c r="O748" s="486" t="s">
        <v>1640</v>
      </c>
      <c r="P748" s="486" t="s">
        <v>2239</v>
      </c>
    </row>
    <row r="749" spans="13:16">
      <c r="M749" s="486" t="s">
        <v>1387</v>
      </c>
      <c r="N749" s="486" t="s">
        <v>1325</v>
      </c>
      <c r="O749" s="486" t="s">
        <v>1640</v>
      </c>
      <c r="P749" s="486" t="s">
        <v>2240</v>
      </c>
    </row>
    <row r="750" spans="13:16" ht="12.75" customHeight="1">
      <c r="M750" s="486" t="s">
        <v>1387</v>
      </c>
      <c r="N750" s="486" t="s">
        <v>1325</v>
      </c>
      <c r="O750" s="486" t="s">
        <v>2241</v>
      </c>
      <c r="P750" s="486" t="s">
        <v>2242</v>
      </c>
    </row>
    <row r="751" spans="13:16">
      <c r="M751" s="486" t="s">
        <v>1387</v>
      </c>
      <c r="N751" s="486" t="s">
        <v>1325</v>
      </c>
      <c r="O751" s="486" t="s">
        <v>2241</v>
      </c>
      <c r="P751" s="486" t="s">
        <v>2243</v>
      </c>
    </row>
    <row r="752" spans="13:16">
      <c r="M752" s="486" t="s">
        <v>1387</v>
      </c>
      <c r="N752" s="486" t="s">
        <v>1325</v>
      </c>
      <c r="O752" s="486" t="s">
        <v>2241</v>
      </c>
      <c r="P752" s="486" t="s">
        <v>2244</v>
      </c>
    </row>
    <row r="753" spans="13:16">
      <c r="M753" s="484" t="s">
        <v>1387</v>
      </c>
      <c r="N753" s="484" t="s">
        <v>1325</v>
      </c>
      <c r="O753" s="484" t="s">
        <v>2241</v>
      </c>
      <c r="P753" s="484" t="s">
        <v>2245</v>
      </c>
    </row>
    <row r="754" spans="13:16">
      <c r="M754" s="486" t="s">
        <v>1387</v>
      </c>
      <c r="N754" s="486" t="s">
        <v>1325</v>
      </c>
      <c r="O754" s="486" t="s">
        <v>2246</v>
      </c>
      <c r="P754" s="486" t="s">
        <v>2247</v>
      </c>
    </row>
    <row r="755" spans="13:16">
      <c r="M755" s="486" t="s">
        <v>1387</v>
      </c>
      <c r="N755" s="486" t="s">
        <v>1325</v>
      </c>
      <c r="O755" s="486" t="s">
        <v>2241</v>
      </c>
      <c r="P755" s="486" t="s">
        <v>2248</v>
      </c>
    </row>
    <row r="756" spans="13:16">
      <c r="M756" s="486" t="s">
        <v>1387</v>
      </c>
      <c r="N756" s="486" t="s">
        <v>1325</v>
      </c>
      <c r="O756" s="486" t="s">
        <v>2241</v>
      </c>
      <c r="P756" s="486" t="s">
        <v>2249</v>
      </c>
    </row>
    <row r="757" spans="13:16">
      <c r="M757" s="486" t="s">
        <v>1387</v>
      </c>
      <c r="N757" s="486" t="s">
        <v>1325</v>
      </c>
      <c r="O757" s="486" t="s">
        <v>2250</v>
      </c>
      <c r="P757" s="486" t="s">
        <v>2251</v>
      </c>
    </row>
    <row r="758" spans="13:16">
      <c r="M758" s="486" t="s">
        <v>1387</v>
      </c>
      <c r="N758" s="486" t="s">
        <v>1325</v>
      </c>
      <c r="O758" s="486" t="s">
        <v>2252</v>
      </c>
      <c r="P758" s="486" t="s">
        <v>2253</v>
      </c>
    </row>
    <row r="759" spans="13:16">
      <c r="M759" s="484" t="s">
        <v>1387</v>
      </c>
      <c r="N759" s="484" t="s">
        <v>1325</v>
      </c>
      <c r="O759" s="484" t="s">
        <v>2254</v>
      </c>
      <c r="P759" s="484" t="s">
        <v>2250</v>
      </c>
    </row>
    <row r="760" spans="13:16">
      <c r="M760" s="486" t="s">
        <v>1387</v>
      </c>
      <c r="N760" s="486" t="s">
        <v>1325</v>
      </c>
      <c r="O760" s="486" t="s">
        <v>2255</v>
      </c>
      <c r="P760" s="486" t="s">
        <v>2256</v>
      </c>
    </row>
    <row r="761" spans="13:16">
      <c r="M761" s="486" t="s">
        <v>1387</v>
      </c>
      <c r="N761" s="486" t="s">
        <v>1325</v>
      </c>
      <c r="O761" s="486" t="s">
        <v>2257</v>
      </c>
      <c r="P761" s="486" t="s">
        <v>2258</v>
      </c>
    </row>
    <row r="762" spans="13:16">
      <c r="M762" s="486" t="s">
        <v>1387</v>
      </c>
      <c r="N762" s="486" t="s">
        <v>1325</v>
      </c>
      <c r="O762" s="486" t="s">
        <v>2257</v>
      </c>
      <c r="P762" s="486" t="s">
        <v>2259</v>
      </c>
    </row>
    <row r="763" spans="13:16">
      <c r="M763" s="486" t="s">
        <v>1387</v>
      </c>
      <c r="N763" s="486" t="s">
        <v>1325</v>
      </c>
      <c r="O763" s="486" t="s">
        <v>2260</v>
      </c>
      <c r="P763" s="486" t="s">
        <v>2261</v>
      </c>
    </row>
    <row r="764" spans="13:16">
      <c r="M764" s="486" t="s">
        <v>1387</v>
      </c>
      <c r="N764" s="486" t="s">
        <v>1325</v>
      </c>
      <c r="O764" s="486" t="s">
        <v>2260</v>
      </c>
      <c r="P764" s="486" t="s">
        <v>2262</v>
      </c>
    </row>
    <row r="765" spans="13:16">
      <c r="M765" s="484" t="s">
        <v>1387</v>
      </c>
      <c r="N765" s="484" t="s">
        <v>1325</v>
      </c>
      <c r="O765" s="484" t="s">
        <v>2257</v>
      </c>
      <c r="P765" s="484" t="s">
        <v>2263</v>
      </c>
    </row>
    <row r="766" spans="13:16">
      <c r="M766" s="486" t="s">
        <v>1387</v>
      </c>
      <c r="N766" s="486" t="s">
        <v>1325</v>
      </c>
      <c r="O766" s="486" t="s">
        <v>2260</v>
      </c>
      <c r="P766" s="486" t="s">
        <v>2264</v>
      </c>
    </row>
    <row r="767" spans="13:16">
      <c r="M767" s="486" t="s">
        <v>1387</v>
      </c>
      <c r="N767" s="486" t="s">
        <v>1325</v>
      </c>
      <c r="O767" s="486" t="s">
        <v>2265</v>
      </c>
      <c r="P767" s="486" t="s">
        <v>2266</v>
      </c>
    </row>
    <row r="768" spans="13:16">
      <c r="M768" s="486" t="s">
        <v>2267</v>
      </c>
      <c r="N768" s="486" t="s">
        <v>1439</v>
      </c>
      <c r="O768" s="486" t="s">
        <v>1439</v>
      </c>
      <c r="P768" s="486" t="s">
        <v>2268</v>
      </c>
    </row>
    <row r="769" spans="13:16">
      <c r="M769" s="486" t="s">
        <v>2267</v>
      </c>
      <c r="N769" s="486" t="s">
        <v>1439</v>
      </c>
      <c r="O769" s="486" t="s">
        <v>1439</v>
      </c>
      <c r="P769" s="486" t="s">
        <v>2269</v>
      </c>
    </row>
    <row r="770" spans="13:16">
      <c r="M770" s="486" t="s">
        <v>2267</v>
      </c>
      <c r="N770" s="486" t="s">
        <v>1325</v>
      </c>
      <c r="O770" s="486" t="s">
        <v>1782</v>
      </c>
      <c r="P770" s="486" t="s">
        <v>2270</v>
      </c>
    </row>
    <row r="771" spans="13:16" ht="23">
      <c r="M771" s="484" t="s">
        <v>2267</v>
      </c>
      <c r="N771" s="484" t="s">
        <v>1325</v>
      </c>
      <c r="O771" s="484" t="s">
        <v>1442</v>
      </c>
      <c r="P771" s="484" t="s">
        <v>2271</v>
      </c>
    </row>
    <row r="772" spans="13:16">
      <c r="M772" s="486" t="s">
        <v>2267</v>
      </c>
      <c r="N772" s="486" t="s">
        <v>1325</v>
      </c>
      <c r="O772" s="486" t="s">
        <v>1595</v>
      </c>
      <c r="P772" s="486" t="s">
        <v>2272</v>
      </c>
    </row>
    <row r="773" spans="13:16">
      <c r="M773" s="486" t="s">
        <v>2267</v>
      </c>
      <c r="N773" s="486" t="s">
        <v>1325</v>
      </c>
      <c r="O773" s="486" t="s">
        <v>1646</v>
      </c>
      <c r="P773" s="486" t="s">
        <v>2273</v>
      </c>
    </row>
    <row r="774" spans="13:16">
      <c r="M774" s="486" t="s">
        <v>2267</v>
      </c>
      <c r="N774" s="486" t="s">
        <v>1325</v>
      </c>
      <c r="O774" s="486" t="s">
        <v>1782</v>
      </c>
      <c r="P774" s="486" t="s">
        <v>2274</v>
      </c>
    </row>
    <row r="775" spans="13:16">
      <c r="M775" s="486" t="s">
        <v>2275</v>
      </c>
      <c r="N775" s="486" t="s">
        <v>1325</v>
      </c>
      <c r="O775" s="486" t="s">
        <v>1615</v>
      </c>
      <c r="P775" s="486" t="s">
        <v>2276</v>
      </c>
    </row>
    <row r="776" spans="13:16" ht="13" thickBot="1">
      <c r="M776" s="488" t="s">
        <v>2275</v>
      </c>
      <c r="N776" s="488" t="s">
        <v>1325</v>
      </c>
      <c r="O776" s="488" t="s">
        <v>2277</v>
      </c>
      <c r="P776" s="488" t="s">
        <v>2278</v>
      </c>
    </row>
    <row r="777" spans="13:16">
      <c r="M777" s="533"/>
      <c r="N777" s="533"/>
      <c r="O777" s="533"/>
      <c r="P777" s="533"/>
    </row>
    <row r="779" spans="13:16" ht="44.25" customHeight="1">
      <c r="M779" s="1750" t="s">
        <v>2279</v>
      </c>
      <c r="N779" s="1750"/>
      <c r="O779" s="1750"/>
      <c r="P779" s="1750"/>
    </row>
  </sheetData>
  <sheetProtection algorithmName="SHA-512" hashValue="5jEotbsz2zzNw8XRRlTXgLfSrzg+M4/U97AH+7iNLcAowt9UpiL+/Zo0Y0/P8RNqU9Fyo4oURYZbUudCT2Rl+w==" saltValue="Gbk2endjM1OaLU1z9ITNPw==" spinCount="100000" sheet="1" objects="1" scenarios="1"/>
  <mergeCells count="20">
    <mergeCell ref="M779:P779"/>
    <mergeCell ref="B70:K70"/>
    <mergeCell ref="B71:K71"/>
    <mergeCell ref="M7:M8"/>
    <mergeCell ref="N7:P7"/>
    <mergeCell ref="B1:B3"/>
    <mergeCell ref="B4:C4"/>
    <mergeCell ref="B69:K69"/>
    <mergeCell ref="B67:K68"/>
    <mergeCell ref="B61:K61"/>
    <mergeCell ref="B60:K60"/>
    <mergeCell ref="B59:K59"/>
    <mergeCell ref="I7:K7"/>
    <mergeCell ref="B6:G6"/>
    <mergeCell ref="G7:H7"/>
    <mergeCell ref="F7:F8"/>
    <mergeCell ref="E7:E8"/>
    <mergeCell ref="D7:D8"/>
    <mergeCell ref="C7:C8"/>
    <mergeCell ref="B7:B8"/>
  </mergeCells>
  <pageMargins left="0.75" right="0.75" top="1" bottom="1" header="0.5" footer="0.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K347"/>
  <sheetViews>
    <sheetView showGridLines="0" showRuler="0" topLeftCell="A51" zoomScale="90" zoomScaleNormal="90" workbookViewId="0">
      <selection activeCell="B84" sqref="B84:I84"/>
    </sheetView>
  </sheetViews>
  <sheetFormatPr defaultColWidth="13.54296875" defaultRowHeight="12.5"/>
  <cols>
    <col min="1" max="1" width="7.453125" customWidth="1"/>
    <col min="2" max="2" width="20.453125" customWidth="1"/>
    <col min="3" max="3" width="22.54296875" customWidth="1"/>
    <col min="4" max="4" width="43.453125" customWidth="1"/>
    <col min="5" max="5" width="18.453125" customWidth="1"/>
    <col min="6" max="9" width="17" customWidth="1"/>
  </cols>
  <sheetData>
    <row r="1" spans="1:9" ht="13.4" customHeight="1">
      <c r="A1" s="1"/>
      <c r="B1" s="1647" t="e" vm="1">
        <v>#VALUE!</v>
      </c>
      <c r="C1" s="1"/>
      <c r="D1" s="1"/>
    </row>
    <row r="2" spans="1:9">
      <c r="A2" s="1"/>
      <c r="B2" s="1647"/>
      <c r="C2" s="468"/>
      <c r="D2" s="1"/>
    </row>
    <row r="3" spans="1:9">
      <c r="A3" s="1"/>
      <c r="B3" s="1647"/>
      <c r="C3" s="1"/>
      <c r="D3" s="1"/>
    </row>
    <row r="4" spans="1:9" ht="15" customHeight="1">
      <c r="A4" s="1"/>
      <c r="B4" s="1742" t="s">
        <v>2</v>
      </c>
      <c r="C4" s="1742"/>
      <c r="D4" s="1"/>
    </row>
    <row r="5" spans="1:9" ht="15" customHeight="1">
      <c r="A5" s="1"/>
      <c r="B5" s="893"/>
      <c r="C5" s="893"/>
      <c r="D5" s="1"/>
    </row>
    <row r="6" spans="1:9" ht="33.75" customHeight="1">
      <c r="A6" s="1"/>
      <c r="B6" s="1751" t="s">
        <v>2280</v>
      </c>
      <c r="C6" s="1751"/>
      <c r="D6" s="1751"/>
      <c r="E6" s="1751"/>
      <c r="F6" s="1751"/>
      <c r="G6" s="1751"/>
      <c r="H6" s="4"/>
      <c r="I6" s="4"/>
    </row>
    <row r="7" spans="1:9" ht="18" customHeight="1">
      <c r="A7" s="1"/>
      <c r="B7" s="941"/>
      <c r="C7" s="941"/>
      <c r="D7" s="941"/>
      <c r="E7" s="1749" t="s">
        <v>2281</v>
      </c>
      <c r="F7" s="1749"/>
      <c r="G7" s="1749"/>
      <c r="H7" s="4"/>
      <c r="I7" s="4"/>
    </row>
    <row r="8" spans="1:9" ht="28.4" customHeight="1">
      <c r="A8" s="1"/>
      <c r="B8" s="1150" t="s">
        <v>474</v>
      </c>
      <c r="C8" s="1150" t="s">
        <v>1275</v>
      </c>
      <c r="D8" s="1150" t="s">
        <v>1276</v>
      </c>
      <c r="E8" s="1150" t="s">
        <v>2282</v>
      </c>
      <c r="F8" s="1150" t="s">
        <v>2283</v>
      </c>
      <c r="G8" s="1150" t="s">
        <v>2284</v>
      </c>
      <c r="H8" s="4"/>
      <c r="I8" s="4"/>
    </row>
    <row r="9" spans="1:9" ht="19.399999999999999" customHeight="1">
      <c r="A9" s="1"/>
      <c r="B9" s="483" t="s">
        <v>840</v>
      </c>
      <c r="C9" s="483" t="s">
        <v>316</v>
      </c>
      <c r="D9" s="484" t="s">
        <v>1324</v>
      </c>
      <c r="E9" s="483"/>
      <c r="F9" s="483">
        <v>3</v>
      </c>
      <c r="G9" s="484">
        <v>22</v>
      </c>
      <c r="H9" s="387"/>
      <c r="I9" s="387"/>
    </row>
    <row r="10" spans="1:9" ht="15.75" customHeight="1">
      <c r="A10" s="1"/>
      <c r="B10" s="483" t="s">
        <v>840</v>
      </c>
      <c r="C10" s="483" t="s">
        <v>316</v>
      </c>
      <c r="D10" s="484" t="s">
        <v>1416</v>
      </c>
      <c r="E10" s="485"/>
      <c r="F10" s="485">
        <v>3</v>
      </c>
      <c r="G10" s="486">
        <v>20</v>
      </c>
      <c r="H10" s="387"/>
      <c r="I10" s="387"/>
    </row>
    <row r="11" spans="1:9" ht="15" customHeight="1">
      <c r="A11" s="1"/>
      <c r="B11" s="485" t="s">
        <v>840</v>
      </c>
      <c r="C11" s="483" t="s">
        <v>316</v>
      </c>
      <c r="D11" s="486" t="s">
        <v>1409</v>
      </c>
      <c r="E11" s="485"/>
      <c r="F11" s="485">
        <v>3</v>
      </c>
      <c r="G11" s="486">
        <v>20</v>
      </c>
      <c r="H11" s="390"/>
      <c r="I11" s="390"/>
    </row>
    <row r="12" spans="1:9" ht="15.75" customHeight="1">
      <c r="A12" s="1"/>
      <c r="B12" s="485" t="s">
        <v>480</v>
      </c>
      <c r="C12" s="485" t="s">
        <v>1287</v>
      </c>
      <c r="D12" s="486" t="s">
        <v>1367</v>
      </c>
      <c r="E12" s="485">
        <v>2</v>
      </c>
      <c r="F12" s="485">
        <v>9</v>
      </c>
      <c r="G12" s="486">
        <v>19</v>
      </c>
    </row>
    <row r="13" spans="1:9" ht="15.75" customHeight="1">
      <c r="A13" s="23"/>
      <c r="B13" s="485" t="s">
        <v>840</v>
      </c>
      <c r="C13" s="483" t="s">
        <v>316</v>
      </c>
      <c r="D13" s="486" t="s">
        <v>1429</v>
      </c>
      <c r="E13" s="485"/>
      <c r="F13" s="485">
        <v>3</v>
      </c>
      <c r="G13" s="486">
        <v>20</v>
      </c>
    </row>
    <row r="14" spans="1:9" ht="15.75" customHeight="1">
      <c r="A14" s="23"/>
      <c r="B14" s="485" t="s">
        <v>1295</v>
      </c>
      <c r="C14" s="485" t="s">
        <v>317</v>
      </c>
      <c r="D14" s="486" t="s">
        <v>1391</v>
      </c>
      <c r="E14" s="485">
        <v>2</v>
      </c>
      <c r="F14" s="485">
        <v>5</v>
      </c>
      <c r="G14" s="486">
        <v>21</v>
      </c>
    </row>
    <row r="15" spans="1:9" ht="15.75" customHeight="1">
      <c r="A15" s="23"/>
      <c r="B15" s="485" t="s">
        <v>840</v>
      </c>
      <c r="C15" s="483" t="s">
        <v>316</v>
      </c>
      <c r="D15" s="486" t="s">
        <v>1298</v>
      </c>
      <c r="E15" s="485">
        <v>2</v>
      </c>
      <c r="F15" s="485">
        <v>13</v>
      </c>
      <c r="G15" s="486">
        <v>49</v>
      </c>
    </row>
    <row r="16" spans="1:9" ht="15.75" customHeight="1">
      <c r="A16" s="23"/>
      <c r="B16" s="485" t="s">
        <v>840</v>
      </c>
      <c r="C16" s="483" t="s">
        <v>316</v>
      </c>
      <c r="D16" s="486" t="s">
        <v>1290</v>
      </c>
      <c r="E16" s="485">
        <v>2</v>
      </c>
      <c r="F16" s="485">
        <v>13</v>
      </c>
      <c r="G16" s="486">
        <v>42</v>
      </c>
    </row>
    <row r="17" spans="1:7" ht="15.75" customHeight="1">
      <c r="A17" s="1"/>
      <c r="B17" s="485" t="s">
        <v>480</v>
      </c>
      <c r="C17" s="483" t="s">
        <v>316</v>
      </c>
      <c r="D17" s="486" t="s">
        <v>1363</v>
      </c>
      <c r="E17" s="485">
        <v>13</v>
      </c>
      <c r="F17" s="485">
        <v>39</v>
      </c>
      <c r="G17" s="486">
        <v>77</v>
      </c>
    </row>
    <row r="18" spans="1:7" ht="15.75" customHeight="1">
      <c r="A18" s="1"/>
      <c r="B18" s="485" t="s">
        <v>1295</v>
      </c>
      <c r="C18" s="485" t="s">
        <v>316</v>
      </c>
      <c r="D18" s="486" t="s">
        <v>1631</v>
      </c>
      <c r="E18" s="485">
        <v>3</v>
      </c>
      <c r="F18" s="485">
        <v>8</v>
      </c>
      <c r="G18" s="486">
        <v>28</v>
      </c>
    </row>
    <row r="19" spans="1:7" ht="15.75" customHeight="1">
      <c r="A19" s="1"/>
      <c r="B19" s="485" t="s">
        <v>1295</v>
      </c>
      <c r="C19" s="485" t="s">
        <v>320</v>
      </c>
      <c r="D19" s="486" t="s">
        <v>1296</v>
      </c>
      <c r="E19" s="485">
        <v>3</v>
      </c>
      <c r="F19" s="485">
        <v>4</v>
      </c>
      <c r="G19" s="486">
        <v>18</v>
      </c>
    </row>
    <row r="20" spans="1:7" ht="15.75" customHeight="1">
      <c r="A20" s="1"/>
      <c r="B20" s="485" t="s">
        <v>480</v>
      </c>
      <c r="C20" s="483" t="s">
        <v>316</v>
      </c>
      <c r="D20" s="486" t="s">
        <v>1389</v>
      </c>
      <c r="E20" s="485">
        <v>32</v>
      </c>
      <c r="F20" s="485">
        <v>53</v>
      </c>
      <c r="G20" s="486">
        <v>91</v>
      </c>
    </row>
    <row r="21" spans="1:7" ht="15.75" customHeight="1">
      <c r="A21" s="1"/>
      <c r="B21" s="485" t="s">
        <v>480</v>
      </c>
      <c r="C21" s="485" t="s">
        <v>318</v>
      </c>
      <c r="D21" s="486" t="s">
        <v>1375</v>
      </c>
      <c r="E21" s="485"/>
      <c r="F21" s="485">
        <v>8</v>
      </c>
      <c r="G21" s="486">
        <v>14</v>
      </c>
    </row>
    <row r="22" spans="1:7" ht="15.75" customHeight="1">
      <c r="A22" s="1"/>
      <c r="B22" s="485" t="s">
        <v>480</v>
      </c>
      <c r="C22" s="485" t="s">
        <v>318</v>
      </c>
      <c r="D22" s="486" t="s">
        <v>1352</v>
      </c>
      <c r="E22" s="485"/>
      <c r="F22" s="485">
        <v>7</v>
      </c>
      <c r="G22" s="486">
        <v>10</v>
      </c>
    </row>
    <row r="23" spans="1:7" ht="15.75" customHeight="1">
      <c r="A23" s="1"/>
      <c r="B23" s="485" t="s">
        <v>2285</v>
      </c>
      <c r="C23" s="485" t="s">
        <v>316</v>
      </c>
      <c r="D23" s="486" t="s">
        <v>1660</v>
      </c>
      <c r="E23" s="485">
        <v>29</v>
      </c>
      <c r="F23" s="485">
        <v>18</v>
      </c>
      <c r="G23" s="486">
        <v>54</v>
      </c>
    </row>
    <row r="24" spans="1:7" ht="15.75" customHeight="1">
      <c r="A24" s="1"/>
      <c r="B24" s="485" t="s">
        <v>480</v>
      </c>
      <c r="C24" s="485" t="s">
        <v>318</v>
      </c>
      <c r="D24" s="486" t="s">
        <v>1734</v>
      </c>
      <c r="E24" s="485">
        <v>36</v>
      </c>
      <c r="F24" s="485">
        <v>54</v>
      </c>
      <c r="G24" s="486">
        <v>79</v>
      </c>
    </row>
    <row r="25" spans="1:7" ht="15.75" customHeight="1">
      <c r="A25" s="1"/>
      <c r="B25" s="485" t="s">
        <v>840</v>
      </c>
      <c r="C25" s="485" t="s">
        <v>316</v>
      </c>
      <c r="D25" s="486" t="s">
        <v>1738</v>
      </c>
      <c r="E25" s="485"/>
      <c r="F25" s="485">
        <v>3</v>
      </c>
      <c r="G25" s="486">
        <v>20</v>
      </c>
    </row>
    <row r="26" spans="1:7" ht="15.75" customHeight="1">
      <c r="A26" s="1"/>
      <c r="B26" s="485" t="s">
        <v>480</v>
      </c>
      <c r="C26" s="485" t="s">
        <v>318</v>
      </c>
      <c r="D26" s="486" t="s">
        <v>1285</v>
      </c>
      <c r="E26" s="485">
        <v>14</v>
      </c>
      <c r="F26" s="485">
        <v>63</v>
      </c>
      <c r="G26" s="485">
        <v>154</v>
      </c>
    </row>
    <row r="27" spans="1:7" ht="15.75" customHeight="1">
      <c r="A27" s="1"/>
      <c r="B27" s="485" t="s">
        <v>480</v>
      </c>
      <c r="C27" s="485" t="s">
        <v>318</v>
      </c>
      <c r="D27" s="486" t="s">
        <v>1286</v>
      </c>
      <c r="E27" s="485">
        <v>14</v>
      </c>
      <c r="F27" s="485">
        <v>59</v>
      </c>
      <c r="G27" s="485">
        <v>153</v>
      </c>
    </row>
    <row r="28" spans="1:7" ht="15.75" customHeight="1">
      <c r="A28" s="1"/>
      <c r="B28" s="485" t="s">
        <v>840</v>
      </c>
      <c r="C28" s="485" t="s">
        <v>320</v>
      </c>
      <c r="D28" s="486" t="s">
        <v>1397</v>
      </c>
      <c r="E28" s="485"/>
      <c r="F28" s="485"/>
      <c r="G28" s="486">
        <v>16</v>
      </c>
    </row>
    <row r="29" spans="1:7" ht="15.75" customHeight="1">
      <c r="A29" s="1"/>
      <c r="B29" s="485" t="s">
        <v>480</v>
      </c>
      <c r="C29" s="485" t="s">
        <v>318</v>
      </c>
      <c r="D29" s="486" t="s">
        <v>2286</v>
      </c>
      <c r="E29" s="485">
        <v>36</v>
      </c>
      <c r="F29" s="485">
        <v>53</v>
      </c>
      <c r="G29" s="486">
        <v>80</v>
      </c>
    </row>
    <row r="30" spans="1:7" ht="15.75" customHeight="1">
      <c r="A30" s="1"/>
      <c r="B30" s="485" t="s">
        <v>840</v>
      </c>
      <c r="C30" s="485" t="s">
        <v>316</v>
      </c>
      <c r="D30" s="486" t="s">
        <v>2287</v>
      </c>
      <c r="E30" s="485"/>
      <c r="F30" s="485">
        <v>3</v>
      </c>
      <c r="G30" s="486">
        <v>20</v>
      </c>
    </row>
    <row r="31" spans="1:7" ht="15.75" customHeight="1">
      <c r="A31" s="1"/>
      <c r="B31" s="485" t="s">
        <v>840</v>
      </c>
      <c r="C31" s="485" t="s">
        <v>316</v>
      </c>
      <c r="D31" s="486" t="s">
        <v>1749</v>
      </c>
      <c r="E31" s="485"/>
      <c r="F31" s="485">
        <v>3</v>
      </c>
      <c r="G31" s="486">
        <v>23</v>
      </c>
    </row>
    <row r="32" spans="1:7" ht="15.75" customHeight="1">
      <c r="A32" s="1"/>
      <c r="B32" s="485" t="s">
        <v>480</v>
      </c>
      <c r="C32" s="485" t="s">
        <v>1287</v>
      </c>
      <c r="D32" s="486" t="s">
        <v>1288</v>
      </c>
      <c r="E32" s="485">
        <v>35</v>
      </c>
      <c r="F32" s="485">
        <v>54</v>
      </c>
      <c r="G32" s="486">
        <v>78</v>
      </c>
    </row>
    <row r="33" spans="1:7" ht="15.75" customHeight="1">
      <c r="A33" s="1"/>
      <c r="B33" s="485" t="s">
        <v>1225</v>
      </c>
      <c r="C33" s="485" t="s">
        <v>316</v>
      </c>
      <c r="D33" s="486" t="s">
        <v>1784</v>
      </c>
      <c r="E33" s="485"/>
      <c r="F33" s="485">
        <v>3</v>
      </c>
      <c r="G33" s="486">
        <v>12</v>
      </c>
    </row>
    <row r="34" spans="1:7" ht="15.75" customHeight="1">
      <c r="A34" s="1"/>
      <c r="B34" s="485" t="s">
        <v>480</v>
      </c>
      <c r="C34" s="483" t="s">
        <v>316</v>
      </c>
      <c r="D34" s="486" t="s">
        <v>1356</v>
      </c>
      <c r="E34" s="485">
        <v>35</v>
      </c>
      <c r="F34" s="485">
        <v>56</v>
      </c>
      <c r="G34" s="486">
        <v>85</v>
      </c>
    </row>
    <row r="35" spans="1:7" ht="15.75" customHeight="1">
      <c r="A35" s="1"/>
      <c r="B35" s="485" t="s">
        <v>840</v>
      </c>
      <c r="C35" s="483" t="s">
        <v>316</v>
      </c>
      <c r="D35" s="486" t="s">
        <v>1423</v>
      </c>
      <c r="E35" s="485"/>
      <c r="F35" s="485">
        <v>3</v>
      </c>
      <c r="G35" s="486">
        <v>20</v>
      </c>
    </row>
    <row r="36" spans="1:7" ht="15.75" customHeight="1">
      <c r="A36" s="1"/>
      <c r="B36" s="485" t="s">
        <v>480</v>
      </c>
      <c r="C36" s="485" t="s">
        <v>318</v>
      </c>
      <c r="D36" s="486" t="s">
        <v>1294</v>
      </c>
      <c r="E36" s="485">
        <v>1</v>
      </c>
      <c r="F36" s="485">
        <v>5</v>
      </c>
      <c r="G36" s="486">
        <v>13</v>
      </c>
    </row>
    <row r="37" spans="1:7" ht="15.75" customHeight="1">
      <c r="A37" s="1"/>
      <c r="B37" s="485" t="s">
        <v>840</v>
      </c>
      <c r="C37" s="485" t="s">
        <v>320</v>
      </c>
      <c r="D37" s="486" t="s">
        <v>1792</v>
      </c>
      <c r="E37" s="485">
        <v>2</v>
      </c>
      <c r="F37" s="485">
        <v>13</v>
      </c>
      <c r="G37" s="486">
        <v>52</v>
      </c>
    </row>
    <row r="38" spans="1:7" ht="15.75" customHeight="1">
      <c r="A38" s="1"/>
      <c r="B38" s="485" t="s">
        <v>480</v>
      </c>
      <c r="C38" s="485" t="s">
        <v>318</v>
      </c>
      <c r="D38" s="486" t="s">
        <v>1361</v>
      </c>
      <c r="E38" s="485">
        <v>1</v>
      </c>
      <c r="F38" s="485">
        <v>5</v>
      </c>
      <c r="G38" s="486">
        <v>13</v>
      </c>
    </row>
    <row r="39" spans="1:7" ht="15.75" customHeight="1">
      <c r="A39" s="1"/>
      <c r="B39" s="485" t="s">
        <v>480</v>
      </c>
      <c r="C39" s="485" t="s">
        <v>318</v>
      </c>
      <c r="D39" s="486" t="s">
        <v>1399</v>
      </c>
      <c r="E39" s="485">
        <v>1</v>
      </c>
      <c r="F39" s="485">
        <v>5</v>
      </c>
      <c r="G39" s="486">
        <v>13</v>
      </c>
    </row>
    <row r="40" spans="1:7" ht="15.75" customHeight="1">
      <c r="A40" s="1"/>
      <c r="B40" s="485" t="s">
        <v>840</v>
      </c>
      <c r="C40" s="485" t="s">
        <v>318</v>
      </c>
      <c r="D40" s="486" t="s">
        <v>1359</v>
      </c>
      <c r="E40" s="485"/>
      <c r="F40" s="485">
        <v>2</v>
      </c>
      <c r="G40" s="486">
        <v>18</v>
      </c>
    </row>
    <row r="41" spans="1:7" ht="15.75" customHeight="1">
      <c r="A41" s="1"/>
      <c r="B41" s="485" t="s">
        <v>840</v>
      </c>
      <c r="C41" s="485" t="s">
        <v>318</v>
      </c>
      <c r="D41" s="486" t="s">
        <v>1419</v>
      </c>
      <c r="E41" s="485">
        <v>2</v>
      </c>
      <c r="F41" s="485">
        <v>9</v>
      </c>
      <c r="G41" s="486">
        <v>36</v>
      </c>
    </row>
    <row r="42" spans="1:7" ht="15.75" customHeight="1">
      <c r="A42" s="1"/>
      <c r="B42" s="485" t="s">
        <v>1381</v>
      </c>
      <c r="C42" s="483" t="s">
        <v>316</v>
      </c>
      <c r="D42" s="486" t="s">
        <v>1380</v>
      </c>
      <c r="E42" s="485">
        <v>16</v>
      </c>
      <c r="F42" s="485">
        <v>10</v>
      </c>
      <c r="G42" s="486">
        <v>41</v>
      </c>
    </row>
    <row r="43" spans="1:7" ht="15.75" customHeight="1">
      <c r="A43" s="1"/>
      <c r="B43" s="485" t="s">
        <v>1295</v>
      </c>
      <c r="C43" s="485" t="s">
        <v>317</v>
      </c>
      <c r="D43" s="486" t="s">
        <v>1421</v>
      </c>
      <c r="E43" s="485">
        <v>2</v>
      </c>
      <c r="F43" s="485">
        <v>5</v>
      </c>
      <c r="G43" s="486">
        <v>22</v>
      </c>
    </row>
    <row r="44" spans="1:7" ht="15.75" customHeight="1">
      <c r="A44" s="1"/>
      <c r="B44" s="485" t="s">
        <v>840</v>
      </c>
      <c r="C44" s="483" t="s">
        <v>316</v>
      </c>
      <c r="D44" s="486" t="s">
        <v>1413</v>
      </c>
      <c r="E44" s="485"/>
      <c r="F44" s="485">
        <v>3</v>
      </c>
      <c r="G44" s="486">
        <v>20</v>
      </c>
    </row>
    <row r="45" spans="1:7" ht="15.75" customHeight="1">
      <c r="A45" s="1"/>
      <c r="B45" s="485" t="s">
        <v>2288</v>
      </c>
      <c r="C45" s="485" t="s">
        <v>316</v>
      </c>
      <c r="D45" s="486" t="s">
        <v>1914</v>
      </c>
      <c r="E45" s="485">
        <v>9</v>
      </c>
      <c r="F45" s="485">
        <v>15</v>
      </c>
      <c r="G45" s="486">
        <v>32</v>
      </c>
    </row>
    <row r="46" spans="1:7" ht="15.75" customHeight="1">
      <c r="A46" s="1"/>
      <c r="B46" s="485" t="s">
        <v>480</v>
      </c>
      <c r="C46" s="485" t="s">
        <v>318</v>
      </c>
      <c r="D46" s="486" t="s">
        <v>1395</v>
      </c>
      <c r="E46" s="485"/>
      <c r="F46" s="485">
        <v>7</v>
      </c>
      <c r="G46" s="486">
        <v>10</v>
      </c>
    </row>
    <row r="47" spans="1:7" ht="15.75" customHeight="1">
      <c r="A47" s="1"/>
      <c r="B47" s="485" t="s">
        <v>480</v>
      </c>
      <c r="C47" s="485" t="s">
        <v>318</v>
      </c>
      <c r="D47" s="486" t="s">
        <v>1383</v>
      </c>
      <c r="E47" s="485">
        <v>37</v>
      </c>
      <c r="F47" s="485">
        <v>53</v>
      </c>
      <c r="G47" s="486">
        <v>70</v>
      </c>
    </row>
    <row r="48" spans="1:7" ht="15.75" customHeight="1">
      <c r="A48" s="1"/>
      <c r="B48" s="485" t="s">
        <v>480</v>
      </c>
      <c r="C48" s="485" t="s">
        <v>318</v>
      </c>
      <c r="D48" s="486" t="s">
        <v>2289</v>
      </c>
      <c r="E48" s="485"/>
      <c r="F48" s="485">
        <v>9</v>
      </c>
      <c r="G48" s="486">
        <v>17</v>
      </c>
    </row>
    <row r="49" spans="1:7" ht="15.75" customHeight="1">
      <c r="A49" s="1"/>
      <c r="B49" s="485" t="s">
        <v>480</v>
      </c>
      <c r="C49" s="485" t="s">
        <v>316</v>
      </c>
      <c r="D49" s="486" t="s">
        <v>1950</v>
      </c>
      <c r="E49" s="485">
        <v>7</v>
      </c>
      <c r="F49" s="485">
        <v>47</v>
      </c>
      <c r="G49" s="486">
        <v>80</v>
      </c>
    </row>
    <row r="50" spans="1:7" ht="15.75" customHeight="1">
      <c r="A50" s="1"/>
      <c r="B50" s="485" t="s">
        <v>1378</v>
      </c>
      <c r="C50" s="483" t="s">
        <v>316</v>
      </c>
      <c r="D50" s="486" t="s">
        <v>1377</v>
      </c>
      <c r="E50" s="485">
        <v>12</v>
      </c>
      <c r="F50" s="485">
        <v>35</v>
      </c>
      <c r="G50" s="486">
        <v>60</v>
      </c>
    </row>
    <row r="51" spans="1:7" ht="15.75" customHeight="1">
      <c r="A51" s="1"/>
      <c r="B51" s="485" t="s">
        <v>480</v>
      </c>
      <c r="C51" s="485" t="s">
        <v>318</v>
      </c>
      <c r="D51" s="486" t="s">
        <v>2055</v>
      </c>
      <c r="E51" s="485">
        <v>38</v>
      </c>
      <c r="F51" s="485">
        <v>54</v>
      </c>
      <c r="G51" s="486">
        <v>77</v>
      </c>
    </row>
    <row r="52" spans="1:7" ht="15.75" customHeight="1">
      <c r="A52" s="1"/>
      <c r="B52" s="485" t="s">
        <v>1225</v>
      </c>
      <c r="C52" s="485" t="s">
        <v>316</v>
      </c>
      <c r="D52" s="486" t="s">
        <v>2058</v>
      </c>
      <c r="E52" s="485"/>
      <c r="F52" s="485">
        <v>3</v>
      </c>
      <c r="G52" s="486">
        <v>17</v>
      </c>
    </row>
    <row r="53" spans="1:7" ht="15.75" customHeight="1">
      <c r="A53" s="1"/>
      <c r="B53" s="485" t="s">
        <v>1223</v>
      </c>
      <c r="C53" s="485" t="s">
        <v>317</v>
      </c>
      <c r="D53" s="486" t="s">
        <v>1401</v>
      </c>
      <c r="E53" s="485">
        <v>2</v>
      </c>
      <c r="F53" s="485">
        <v>14</v>
      </c>
      <c r="G53" s="486">
        <v>14</v>
      </c>
    </row>
    <row r="54" spans="1:7" ht="15.75" customHeight="1">
      <c r="A54" s="1"/>
      <c r="B54" s="485" t="s">
        <v>480</v>
      </c>
      <c r="C54" s="485" t="s">
        <v>318</v>
      </c>
      <c r="D54" s="486" t="s">
        <v>2290</v>
      </c>
      <c r="E54" s="485"/>
      <c r="F54" s="485">
        <v>5</v>
      </c>
      <c r="G54" s="486">
        <v>11</v>
      </c>
    </row>
    <row r="55" spans="1:7" ht="15.75" customHeight="1">
      <c r="A55" s="1"/>
      <c r="B55" s="485" t="s">
        <v>480</v>
      </c>
      <c r="C55" s="485" t="s">
        <v>318</v>
      </c>
      <c r="D55" s="486" t="s">
        <v>2068</v>
      </c>
      <c r="E55" s="485">
        <v>39</v>
      </c>
      <c r="F55" s="485">
        <v>57</v>
      </c>
      <c r="G55" s="486">
        <v>85</v>
      </c>
    </row>
    <row r="56" spans="1:7" ht="15.75" customHeight="1">
      <c r="A56" s="1"/>
      <c r="B56" s="485" t="s">
        <v>480</v>
      </c>
      <c r="C56" s="485" t="s">
        <v>318</v>
      </c>
      <c r="D56" s="486" t="s">
        <v>2074</v>
      </c>
      <c r="E56" s="485">
        <v>34</v>
      </c>
      <c r="F56" s="485">
        <v>50</v>
      </c>
      <c r="G56" s="486">
        <v>74</v>
      </c>
    </row>
    <row r="57" spans="1:7" ht="15.75" customHeight="1">
      <c r="A57" s="1"/>
      <c r="B57" s="485" t="s">
        <v>1350</v>
      </c>
      <c r="C57" s="485" t="s">
        <v>320</v>
      </c>
      <c r="D57" s="486" t="s">
        <v>1349</v>
      </c>
      <c r="E57" s="485">
        <v>29</v>
      </c>
      <c r="F57" s="485">
        <v>137</v>
      </c>
      <c r="G57" s="486">
        <v>148</v>
      </c>
    </row>
    <row r="58" spans="1:7" ht="15.75" customHeight="1">
      <c r="A58" s="1"/>
      <c r="B58" s="485" t="s">
        <v>480</v>
      </c>
      <c r="C58" s="485" t="s">
        <v>318</v>
      </c>
      <c r="D58" s="486" t="s">
        <v>1354</v>
      </c>
      <c r="E58" s="485">
        <v>39</v>
      </c>
      <c r="F58" s="485">
        <v>57</v>
      </c>
      <c r="G58" s="486">
        <v>83</v>
      </c>
    </row>
    <row r="59" spans="1:7" ht="15.75" customHeight="1">
      <c r="A59" s="1"/>
      <c r="B59" s="485" t="s">
        <v>1295</v>
      </c>
      <c r="C59" s="485" t="s">
        <v>317</v>
      </c>
      <c r="D59" s="486" t="s">
        <v>2092</v>
      </c>
      <c r="E59" s="485">
        <v>4</v>
      </c>
      <c r="F59" s="485">
        <v>7</v>
      </c>
      <c r="G59" s="486">
        <v>28</v>
      </c>
    </row>
    <row r="60" spans="1:7" ht="15.75" customHeight="1">
      <c r="A60" s="1"/>
      <c r="B60" s="485" t="s">
        <v>1224</v>
      </c>
      <c r="C60" s="485" t="s">
        <v>320</v>
      </c>
      <c r="D60" s="486" t="s">
        <v>1284</v>
      </c>
      <c r="E60" s="485">
        <v>42</v>
      </c>
      <c r="F60" s="485">
        <v>86</v>
      </c>
      <c r="G60" s="486">
        <v>107</v>
      </c>
    </row>
    <row r="61" spans="1:7" ht="15.75" customHeight="1">
      <c r="A61" s="1"/>
      <c r="B61" s="485" t="s">
        <v>1225</v>
      </c>
      <c r="C61" s="485" t="s">
        <v>316</v>
      </c>
      <c r="D61" s="486" t="s">
        <v>1405</v>
      </c>
      <c r="E61" s="485">
        <v>2</v>
      </c>
      <c r="F61" s="485">
        <v>3</v>
      </c>
      <c r="G61" s="486">
        <v>13</v>
      </c>
    </row>
    <row r="62" spans="1:7" ht="15.75" customHeight="1">
      <c r="A62" s="1"/>
      <c r="B62" s="485" t="s">
        <v>840</v>
      </c>
      <c r="C62" s="483" t="s">
        <v>316</v>
      </c>
      <c r="D62" s="486" t="s">
        <v>1385</v>
      </c>
      <c r="E62" s="485"/>
      <c r="F62" s="485">
        <v>3</v>
      </c>
      <c r="G62" s="486">
        <v>20</v>
      </c>
    </row>
    <row r="63" spans="1:7" ht="15.75" customHeight="1">
      <c r="A63" s="1"/>
      <c r="B63" s="485" t="s">
        <v>1226</v>
      </c>
      <c r="C63" s="485" t="s">
        <v>318</v>
      </c>
      <c r="D63" s="486" t="s">
        <v>1282</v>
      </c>
      <c r="E63" s="485">
        <v>66</v>
      </c>
      <c r="F63" s="485">
        <v>77</v>
      </c>
      <c r="G63" s="486">
        <v>133</v>
      </c>
    </row>
    <row r="64" spans="1:7" ht="15.75" customHeight="1">
      <c r="A64" s="1"/>
      <c r="B64" s="485" t="s">
        <v>840</v>
      </c>
      <c r="C64" s="485" t="s">
        <v>320</v>
      </c>
      <c r="D64" s="486" t="s">
        <v>2128</v>
      </c>
      <c r="E64" s="485">
        <v>4</v>
      </c>
      <c r="F64" s="485">
        <v>14</v>
      </c>
      <c r="G64" s="486">
        <v>30</v>
      </c>
    </row>
    <row r="65" spans="1:11" ht="15.75" customHeight="1">
      <c r="A65" s="1"/>
      <c r="B65" s="485" t="s">
        <v>480</v>
      </c>
      <c r="C65" s="485" t="s">
        <v>318</v>
      </c>
      <c r="D65" s="486" t="s">
        <v>2291</v>
      </c>
      <c r="E65" s="485"/>
      <c r="F65" s="485">
        <v>7</v>
      </c>
      <c r="G65" s="486">
        <v>10</v>
      </c>
    </row>
    <row r="66" spans="1:11" ht="15.75" customHeight="1">
      <c r="A66" s="1"/>
      <c r="B66" s="485" t="s">
        <v>840</v>
      </c>
      <c r="C66" s="485" t="s">
        <v>316</v>
      </c>
      <c r="D66" s="486" t="s">
        <v>2292</v>
      </c>
      <c r="E66" s="485"/>
      <c r="F66" s="485">
        <v>3</v>
      </c>
      <c r="G66" s="486">
        <v>20</v>
      </c>
    </row>
    <row r="67" spans="1:11" ht="15.75" customHeight="1">
      <c r="A67" s="1"/>
      <c r="B67" s="485" t="s">
        <v>480</v>
      </c>
      <c r="C67" s="485" t="s">
        <v>318</v>
      </c>
      <c r="D67" s="486" t="s">
        <v>2293</v>
      </c>
      <c r="E67" s="485">
        <v>37</v>
      </c>
      <c r="F67" s="485">
        <v>57</v>
      </c>
      <c r="G67" s="486">
        <v>83</v>
      </c>
    </row>
    <row r="68" spans="1:11" ht="15.75" customHeight="1">
      <c r="A68" s="1"/>
      <c r="B68" s="485" t="s">
        <v>840</v>
      </c>
      <c r="C68" s="483" t="s">
        <v>316</v>
      </c>
      <c r="D68" s="486" t="s">
        <v>1425</v>
      </c>
      <c r="E68" s="485"/>
      <c r="F68" s="485">
        <v>3</v>
      </c>
      <c r="G68" s="486">
        <v>20</v>
      </c>
    </row>
    <row r="69" spans="1:11" ht="15.75" customHeight="1">
      <c r="A69" s="1"/>
      <c r="B69" s="485" t="s">
        <v>480</v>
      </c>
      <c r="C69" s="483" t="s">
        <v>316</v>
      </c>
      <c r="D69" s="486" t="s">
        <v>1291</v>
      </c>
      <c r="E69" s="485">
        <v>38</v>
      </c>
      <c r="F69" s="485">
        <v>58</v>
      </c>
      <c r="G69" s="486">
        <v>100</v>
      </c>
    </row>
    <row r="70" spans="1:11" ht="15.75" customHeight="1">
      <c r="A70" s="1"/>
      <c r="B70" s="485" t="s">
        <v>480</v>
      </c>
      <c r="C70" s="485" t="s">
        <v>318</v>
      </c>
      <c r="D70" s="486" t="s">
        <v>1372</v>
      </c>
      <c r="E70" s="485">
        <v>1</v>
      </c>
      <c r="F70" s="485">
        <v>5</v>
      </c>
      <c r="G70" s="486">
        <v>13</v>
      </c>
    </row>
    <row r="71" spans="1:11" ht="15.75" customHeight="1">
      <c r="A71" s="1"/>
      <c r="B71" s="485" t="s">
        <v>1295</v>
      </c>
      <c r="C71" s="485" t="s">
        <v>320</v>
      </c>
      <c r="D71" s="486" t="s">
        <v>1387</v>
      </c>
      <c r="E71" s="485">
        <v>16</v>
      </c>
      <c r="F71" s="485">
        <v>38</v>
      </c>
      <c r="G71" s="486">
        <v>78</v>
      </c>
    </row>
    <row r="72" spans="1:11" ht="15.75" customHeight="1">
      <c r="A72" s="1"/>
      <c r="B72" s="485" t="s">
        <v>480</v>
      </c>
      <c r="C72" s="485" t="s">
        <v>317</v>
      </c>
      <c r="D72" s="486" t="s">
        <v>2267</v>
      </c>
      <c r="E72" s="485">
        <v>34</v>
      </c>
      <c r="F72" s="485">
        <v>49</v>
      </c>
      <c r="G72" s="486">
        <v>71</v>
      </c>
    </row>
    <row r="73" spans="1:11" ht="15.75" customHeight="1">
      <c r="A73" s="1"/>
      <c r="B73" s="485" t="s">
        <v>480</v>
      </c>
      <c r="C73" s="485" t="s">
        <v>318</v>
      </c>
      <c r="D73" s="486" t="s">
        <v>1347</v>
      </c>
      <c r="E73" s="485">
        <v>1</v>
      </c>
      <c r="F73" s="485">
        <v>5</v>
      </c>
      <c r="G73" s="486">
        <v>13</v>
      </c>
    </row>
    <row r="74" spans="1:11" ht="15.75" customHeight="1">
      <c r="A74" s="1"/>
      <c r="B74" s="485" t="s">
        <v>480</v>
      </c>
      <c r="C74" s="485" t="s">
        <v>316</v>
      </c>
      <c r="D74" s="486" t="s">
        <v>2275</v>
      </c>
      <c r="E74" s="485">
        <v>32</v>
      </c>
      <c r="F74" s="485">
        <v>54</v>
      </c>
      <c r="G74" s="486">
        <v>90</v>
      </c>
    </row>
    <row r="75" spans="1:11" ht="15.75" customHeight="1" thickBot="1">
      <c r="A75" s="1"/>
      <c r="B75" s="1557" t="s">
        <v>2294</v>
      </c>
      <c r="C75" s="1557" t="s">
        <v>316</v>
      </c>
      <c r="D75" s="1558" t="s">
        <v>2295</v>
      </c>
      <c r="E75" s="1557">
        <v>40</v>
      </c>
      <c r="F75" s="1557">
        <v>64</v>
      </c>
      <c r="G75" s="1558">
        <v>112</v>
      </c>
    </row>
    <row r="76" spans="1:11" ht="15.75" customHeight="1">
      <c r="A76" s="1"/>
      <c r="B76" s="387"/>
      <c r="C76" s="387"/>
      <c r="D76" s="387"/>
      <c r="E76" s="387"/>
      <c r="F76" s="387"/>
      <c r="G76" s="387"/>
    </row>
    <row r="77" spans="1:11" ht="34.4" customHeight="1">
      <c r="A77" s="1"/>
      <c r="B77" s="1674" t="s">
        <v>1434</v>
      </c>
      <c r="C77" s="1674"/>
      <c r="D77" s="1674"/>
      <c r="E77" s="1674"/>
      <c r="F77" s="1674"/>
      <c r="G77" s="1674"/>
      <c r="H77" s="1674"/>
      <c r="I77" s="1674"/>
      <c r="J77" s="1674"/>
      <c r="K77" s="1674"/>
    </row>
    <row r="78" spans="1:11" ht="15.75" customHeight="1">
      <c r="A78" s="1"/>
      <c r="B78" s="1648" t="s">
        <v>2296</v>
      </c>
      <c r="C78" s="1648"/>
      <c r="D78" s="1648"/>
      <c r="E78" s="1648"/>
      <c r="F78" s="1648"/>
      <c r="G78" s="1648"/>
      <c r="H78" s="1648"/>
      <c r="I78" s="1648"/>
    </row>
    <row r="79" spans="1:11" ht="15.75" customHeight="1">
      <c r="A79" s="1"/>
      <c r="B79" s="1648" t="s">
        <v>2297</v>
      </c>
      <c r="C79" s="1648"/>
      <c r="D79" s="1648"/>
      <c r="E79" s="1648"/>
      <c r="F79" s="1648"/>
      <c r="G79" s="1648"/>
      <c r="H79" s="1648"/>
      <c r="I79" s="1648"/>
    </row>
    <row r="80" spans="1:11" ht="15.75" customHeight="1">
      <c r="A80" s="1"/>
      <c r="B80" s="1648" t="s">
        <v>2298</v>
      </c>
      <c r="C80" s="1648"/>
      <c r="D80" s="1648"/>
      <c r="E80" s="1648"/>
      <c r="F80" s="1648"/>
      <c r="G80" s="1648"/>
      <c r="H80" s="1648"/>
      <c r="I80" s="1648"/>
    </row>
    <row r="81" spans="1:9" ht="15.75" customHeight="1">
      <c r="A81" s="1"/>
      <c r="B81" s="1687" t="s">
        <v>2299</v>
      </c>
      <c r="C81" s="1687"/>
      <c r="D81" s="1687"/>
      <c r="E81" s="1687"/>
      <c r="F81" s="1687"/>
      <c r="G81" s="1687"/>
      <c r="H81" s="1687"/>
      <c r="I81" s="1687"/>
    </row>
    <row r="82" spans="1:9" ht="15.75" customHeight="1">
      <c r="A82" s="1"/>
      <c r="B82" s="1648" t="s">
        <v>2300</v>
      </c>
      <c r="C82" s="1648"/>
      <c r="D82" s="1648"/>
      <c r="E82" s="1648"/>
      <c r="F82" s="1648"/>
      <c r="G82" s="1648"/>
      <c r="H82" s="1648"/>
      <c r="I82" s="1648"/>
    </row>
    <row r="83" spans="1:9" ht="33" customHeight="1">
      <c r="A83" s="1"/>
      <c r="B83" s="1750" t="s">
        <v>2301</v>
      </c>
      <c r="C83" s="1750"/>
      <c r="D83" s="1750"/>
      <c r="E83" s="1750"/>
      <c r="F83" s="1750"/>
      <c r="G83" s="1750"/>
      <c r="H83" s="1750"/>
      <c r="I83" s="1750"/>
    </row>
    <row r="84" spans="1:9" ht="26.25" customHeight="1">
      <c r="A84" s="1"/>
      <c r="B84" s="1750" t="s">
        <v>2302</v>
      </c>
      <c r="C84" s="1750"/>
      <c r="D84" s="1750"/>
      <c r="E84" s="1750"/>
      <c r="F84" s="1750"/>
      <c r="G84" s="1750"/>
      <c r="H84" s="1750"/>
      <c r="I84" s="1750"/>
    </row>
    <row r="85" spans="1:9">
      <c r="B85" s="470"/>
    </row>
    <row r="347" ht="20.149999999999999" customHeight="1"/>
  </sheetData>
  <sheetProtection algorithmName="SHA-512" hashValue="1XZzKFd6lVmZc2AOK+a/jgYdoIWqizajtprTbCmdV6gvV/5i0uM6+jT6wGuIAhfXpG3tdiPt/bTEkzj95BUVVQ==" saltValue="XNUph9Y+a2aGA+hE+EhcDw==" spinCount="100000" sheet="1" objects="1" scenarios="1"/>
  <sortState xmlns:xlrd2="http://schemas.microsoft.com/office/spreadsheetml/2017/richdata2" ref="B9:G76">
    <sortCondition ref="D9:D76"/>
  </sortState>
  <mergeCells count="12">
    <mergeCell ref="B78:I78"/>
    <mergeCell ref="B6:G6"/>
    <mergeCell ref="E7:G7"/>
    <mergeCell ref="B1:B3"/>
    <mergeCell ref="B4:C4"/>
    <mergeCell ref="B77:K77"/>
    <mergeCell ref="B84:I84"/>
    <mergeCell ref="B79:I79"/>
    <mergeCell ref="B80:I80"/>
    <mergeCell ref="B81:I81"/>
    <mergeCell ref="B82:I82"/>
    <mergeCell ref="B83:I83"/>
  </mergeCells>
  <pageMargins left="0.75" right="0.75" top="1" bottom="1" header="0.5" footer="0.5"/>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H326"/>
  <sheetViews>
    <sheetView showGridLines="0" showRuler="0" topLeftCell="A61" zoomScaleNormal="100" workbookViewId="0">
      <selection activeCell="B70" sqref="B70:G70"/>
    </sheetView>
  </sheetViews>
  <sheetFormatPr defaultColWidth="13.54296875" defaultRowHeight="12.5"/>
  <cols>
    <col min="1" max="1" width="7.453125" customWidth="1"/>
    <col min="2" max="2" width="83.453125" customWidth="1"/>
    <col min="3" max="7" width="17" customWidth="1"/>
  </cols>
  <sheetData>
    <row r="1" spans="1:8" ht="13.4" customHeight="1">
      <c r="A1" s="1"/>
      <c r="B1" s="1647" t="e" vm="1">
        <v>#VALUE!</v>
      </c>
      <c r="C1" s="1"/>
      <c r="D1" s="1"/>
    </row>
    <row r="2" spans="1:8">
      <c r="A2" s="1"/>
      <c r="B2" s="1647"/>
      <c r="C2" s="468"/>
      <c r="D2" s="1"/>
    </row>
    <row r="3" spans="1:8">
      <c r="A3" s="1"/>
      <c r="B3" s="1647"/>
      <c r="C3" s="1"/>
      <c r="D3" s="1"/>
    </row>
    <row r="4" spans="1:8" ht="15" customHeight="1">
      <c r="A4" s="1"/>
      <c r="B4" s="893" t="s">
        <v>2</v>
      </c>
      <c r="C4" s="1"/>
      <c r="D4" s="1"/>
    </row>
    <row r="5" spans="1:8" ht="15" customHeight="1">
      <c r="A5" s="1"/>
      <c r="B5" s="893"/>
      <c r="C5" s="1"/>
      <c r="D5" s="1"/>
    </row>
    <row r="6" spans="1:8" ht="19.399999999999999" customHeight="1">
      <c r="A6" s="1"/>
      <c r="B6" s="916" t="s">
        <v>213</v>
      </c>
      <c r="C6" s="19"/>
      <c r="D6" s="19"/>
      <c r="E6" s="19"/>
      <c r="F6" s="19"/>
      <c r="G6" s="19"/>
    </row>
    <row r="7" spans="1:8" ht="108" customHeight="1">
      <c r="A7" s="1"/>
      <c r="B7" s="1657" t="s">
        <v>2303</v>
      </c>
      <c r="C7" s="1682"/>
      <c r="D7" s="1682"/>
      <c r="E7" s="1682"/>
      <c r="F7" s="1682"/>
      <c r="G7" s="1682"/>
    </row>
    <row r="8" spans="1:8" s="632" customFormat="1" ht="15" customHeight="1">
      <c r="A8" s="1389"/>
      <c r="B8" s="1754" t="s">
        <v>2304</v>
      </c>
      <c r="C8" s="1754"/>
      <c r="D8" s="1754"/>
      <c r="E8" s="1754"/>
      <c r="F8" s="1754"/>
      <c r="G8" s="1754"/>
    </row>
    <row r="9" spans="1:8" s="632" customFormat="1" ht="15" customHeight="1">
      <c r="A9" s="1389"/>
      <c r="B9" s="957" t="s">
        <v>2305</v>
      </c>
      <c r="C9" s="1241">
        <v>2025</v>
      </c>
      <c r="D9" s="1238">
        <v>2024</v>
      </c>
      <c r="E9" s="1423">
        <v>2023</v>
      </c>
      <c r="F9" s="1423">
        <v>2022</v>
      </c>
      <c r="G9" s="1423">
        <v>2021</v>
      </c>
      <c r="H9" s="1424"/>
    </row>
    <row r="10" spans="1:8" s="632" customFormat="1" ht="15.75" customHeight="1">
      <c r="A10" s="1389"/>
      <c r="B10" s="74" t="s">
        <v>2306</v>
      </c>
      <c r="C10" s="391">
        <v>484.6</v>
      </c>
      <c r="D10" s="1369">
        <v>372.5</v>
      </c>
      <c r="E10" s="1370">
        <v>371.2</v>
      </c>
      <c r="F10" s="1370">
        <v>412.3</v>
      </c>
      <c r="G10" s="1370">
        <v>403.6</v>
      </c>
      <c r="H10" s="526"/>
    </row>
    <row r="11" spans="1:8" s="632" customFormat="1" ht="15.75" customHeight="1">
      <c r="A11" s="1389"/>
      <c r="B11" s="106" t="s">
        <v>2307</v>
      </c>
      <c r="C11" s="392">
        <v>172.6</v>
      </c>
      <c r="D11" s="1371">
        <v>160.6</v>
      </c>
      <c r="E11" s="82">
        <v>181.4</v>
      </c>
      <c r="F11" s="82">
        <v>190.5</v>
      </c>
      <c r="G11" s="82">
        <v>178.5</v>
      </c>
      <c r="H11" s="526"/>
    </row>
    <row r="12" spans="1:8" s="632" customFormat="1" ht="15.75" customHeight="1">
      <c r="A12" s="1389"/>
      <c r="B12" s="80" t="s">
        <v>2308</v>
      </c>
      <c r="C12" s="392">
        <v>400.8</v>
      </c>
      <c r="D12" s="706">
        <v>622.29999999999995</v>
      </c>
      <c r="E12" s="82">
        <v>551.20000000000005</v>
      </c>
      <c r="F12" s="82">
        <v>518.79999999999995</v>
      </c>
      <c r="G12" s="82">
        <v>487.2</v>
      </c>
      <c r="H12" s="526"/>
    </row>
    <row r="13" spans="1:8" s="632" customFormat="1" ht="15.75" customHeight="1">
      <c r="A13" s="638"/>
      <c r="B13" s="80" t="s">
        <v>2309</v>
      </c>
      <c r="C13" s="392">
        <v>17.7</v>
      </c>
      <c r="D13" s="706">
        <v>22.6</v>
      </c>
      <c r="E13" s="82">
        <v>21.1</v>
      </c>
      <c r="F13" s="82">
        <v>20.2</v>
      </c>
      <c r="G13" s="82">
        <v>26.4</v>
      </c>
      <c r="H13" s="526"/>
    </row>
    <row r="14" spans="1:8" s="632" customFormat="1" ht="15.75" customHeight="1">
      <c r="A14" s="638"/>
      <c r="B14" s="80" t="s">
        <v>2310</v>
      </c>
      <c r="C14" s="392">
        <v>15.8</v>
      </c>
      <c r="D14" s="706">
        <v>15</v>
      </c>
      <c r="E14" s="82">
        <v>18.600000000000001</v>
      </c>
      <c r="F14" s="82">
        <v>24.9</v>
      </c>
      <c r="G14" s="82">
        <v>26</v>
      </c>
      <c r="H14" s="526"/>
    </row>
    <row r="15" spans="1:8" s="632" customFormat="1" ht="15.75" customHeight="1">
      <c r="A15" s="638"/>
      <c r="B15" s="86" t="s">
        <v>2311</v>
      </c>
      <c r="C15" s="436">
        <v>55</v>
      </c>
      <c r="D15" s="707">
        <v>56.6</v>
      </c>
      <c r="E15" s="1368">
        <v>55.1</v>
      </c>
      <c r="F15" s="73">
        <v>61.4</v>
      </c>
      <c r="G15" s="73">
        <v>60.7</v>
      </c>
      <c r="H15" s="526"/>
    </row>
    <row r="16" spans="1:8" s="632" customFormat="1" ht="15.75" customHeight="1" thickBot="1">
      <c r="A16" s="638"/>
      <c r="B16" s="88" t="s">
        <v>386</v>
      </c>
      <c r="C16" s="437">
        <v>1146.5999999999999</v>
      </c>
      <c r="D16" s="1372">
        <v>1249.7</v>
      </c>
      <c r="E16" s="1372">
        <v>1198.5999999999999</v>
      </c>
      <c r="F16" s="1372">
        <v>1228.0999999999999</v>
      </c>
      <c r="G16" s="1372">
        <v>1182.3</v>
      </c>
      <c r="H16" s="713"/>
    </row>
    <row r="17" spans="1:8" s="632" customFormat="1" ht="15.75" customHeight="1">
      <c r="A17" s="638"/>
      <c r="B17" s="1666" t="s">
        <v>1203</v>
      </c>
      <c r="C17" s="1666"/>
      <c r="D17" s="1666"/>
      <c r="E17" s="1666"/>
      <c r="F17" s="1666"/>
      <c r="G17" s="1666"/>
    </row>
    <row r="18" spans="1:8" s="632" customFormat="1" ht="15" customHeight="1">
      <c r="A18" s="638"/>
      <c r="B18" s="1425"/>
      <c r="C18" s="1542"/>
      <c r="D18" s="1425"/>
      <c r="E18" s="1426"/>
      <c r="F18" s="1427"/>
      <c r="G18" s="1427"/>
    </row>
    <row r="19" spans="1:8" s="632" customFormat="1" ht="15" customHeight="1">
      <c r="A19" s="638"/>
      <c r="B19" s="957" t="s">
        <v>2312</v>
      </c>
      <c r="C19" s="1241">
        <v>2025</v>
      </c>
      <c r="D19" s="1238">
        <v>2024</v>
      </c>
      <c r="E19" s="1423">
        <v>2023</v>
      </c>
      <c r="F19" s="1423">
        <v>2022</v>
      </c>
      <c r="G19" s="1423">
        <v>2021</v>
      </c>
      <c r="H19" s="1424"/>
    </row>
    <row r="20" spans="1:8" s="632" customFormat="1" ht="15.75" customHeight="1">
      <c r="A20" s="638"/>
      <c r="B20" s="74" t="s">
        <v>2313</v>
      </c>
      <c r="C20" s="391">
        <v>386</v>
      </c>
      <c r="D20" s="1369">
        <v>399.4</v>
      </c>
      <c r="E20" s="1370">
        <v>416.9</v>
      </c>
      <c r="F20" s="1370">
        <v>434.9</v>
      </c>
      <c r="G20" s="71">
        <v>425.7</v>
      </c>
      <c r="H20" s="714"/>
    </row>
    <row r="21" spans="1:8" s="632" customFormat="1" ht="15.75" customHeight="1">
      <c r="A21" s="638"/>
      <c r="B21" s="80" t="s">
        <v>2314</v>
      </c>
      <c r="C21" s="392">
        <v>167.2</v>
      </c>
      <c r="D21" s="1371">
        <v>138</v>
      </c>
      <c r="E21" s="1374">
        <v>143.5</v>
      </c>
      <c r="F21" s="1373">
        <v>153</v>
      </c>
      <c r="G21" s="82">
        <v>156.80000000000001</v>
      </c>
      <c r="H21" s="714"/>
    </row>
    <row r="22" spans="1:8" s="632" customFormat="1" ht="15.75" customHeight="1">
      <c r="A22" s="638"/>
      <c r="B22" s="80" t="s">
        <v>2315</v>
      </c>
      <c r="C22" s="392">
        <v>593.4</v>
      </c>
      <c r="D22" s="1371">
        <v>712.3</v>
      </c>
      <c r="E22" s="1373">
        <v>638.20000000000005</v>
      </c>
      <c r="F22" s="1373">
        <v>640.29999999999995</v>
      </c>
      <c r="G22" s="1373">
        <v>599.79999999999995</v>
      </c>
      <c r="H22" s="714"/>
    </row>
    <row r="23" spans="1:8" s="632" customFormat="1" ht="15.75" customHeight="1" thickBot="1">
      <c r="A23" s="638"/>
      <c r="B23" s="88" t="s">
        <v>386</v>
      </c>
      <c r="C23" s="437">
        <v>1146.5999999999999</v>
      </c>
      <c r="D23" s="1372">
        <v>1249.7</v>
      </c>
      <c r="E23" s="1372">
        <v>1198.5999999999999</v>
      </c>
      <c r="F23" s="1372">
        <v>1228.0999999999999</v>
      </c>
      <c r="G23" s="1372">
        <v>1182.3</v>
      </c>
      <c r="H23" s="713"/>
    </row>
    <row r="24" spans="1:8" s="632" customFormat="1" ht="15.75" customHeight="1">
      <c r="A24" s="638"/>
      <c r="B24" s="1666" t="s">
        <v>1203</v>
      </c>
      <c r="C24" s="1666"/>
      <c r="D24" s="1666"/>
      <c r="E24" s="1666"/>
      <c r="F24" s="1666"/>
      <c r="G24" s="1666"/>
    </row>
    <row r="25" spans="1:8" s="632" customFormat="1" ht="15" customHeight="1">
      <c r="A25" s="638"/>
      <c r="B25" s="1425"/>
      <c r="C25" s="1425"/>
      <c r="D25" s="1425"/>
      <c r="E25" s="1426"/>
      <c r="F25" s="1427"/>
      <c r="G25" s="1427"/>
    </row>
    <row r="26" spans="1:8" s="632" customFormat="1" ht="15" customHeight="1">
      <c r="A26" s="638"/>
      <c r="B26" s="1428" t="s">
        <v>1196</v>
      </c>
      <c r="C26" s="1429">
        <v>2025</v>
      </c>
      <c r="D26" s="1430">
        <v>2024</v>
      </c>
      <c r="E26" s="1431">
        <v>2023</v>
      </c>
      <c r="F26" s="1431">
        <v>2022</v>
      </c>
      <c r="G26" s="1431">
        <v>2021</v>
      </c>
      <c r="H26" s="1424"/>
    </row>
    <row r="27" spans="1:8" s="632" customFormat="1" ht="15.75" customHeight="1">
      <c r="A27" s="638"/>
      <c r="B27" s="74" t="s">
        <v>2306</v>
      </c>
      <c r="C27" s="391">
        <v>43.3</v>
      </c>
      <c r="D27" s="1369">
        <v>27.6</v>
      </c>
      <c r="E27" s="979">
        <v>27</v>
      </c>
      <c r="F27" s="979">
        <v>34.4</v>
      </c>
      <c r="G27" s="1311">
        <v>39.5</v>
      </c>
      <c r="H27" s="526"/>
    </row>
    <row r="28" spans="1:8" s="632" customFormat="1" ht="15.75" customHeight="1">
      <c r="A28" s="638"/>
      <c r="B28" s="86" t="s">
        <v>2307</v>
      </c>
      <c r="C28" s="436">
        <v>101.7</v>
      </c>
      <c r="D28" s="707">
        <v>110.3</v>
      </c>
      <c r="E28" s="73">
        <v>126.9</v>
      </c>
      <c r="F28" s="73">
        <v>117.7</v>
      </c>
      <c r="G28" s="73">
        <v>141</v>
      </c>
      <c r="H28" s="526"/>
    </row>
    <row r="29" spans="1:8" s="632" customFormat="1" ht="15.75" customHeight="1" thickBot="1">
      <c r="A29" s="638"/>
      <c r="B29" s="88" t="s">
        <v>386</v>
      </c>
      <c r="C29" s="437">
        <v>145</v>
      </c>
      <c r="D29" s="1372">
        <v>137.9</v>
      </c>
      <c r="E29" s="1372">
        <v>153.9</v>
      </c>
      <c r="F29" s="1372">
        <v>152.1</v>
      </c>
      <c r="G29" s="437">
        <v>180.4</v>
      </c>
      <c r="H29" s="713"/>
    </row>
    <row r="30" spans="1:8" s="632" customFormat="1" ht="15.75" customHeight="1">
      <c r="A30" s="638"/>
      <c r="B30" s="1666" t="s">
        <v>1203</v>
      </c>
      <c r="C30" s="1666"/>
      <c r="D30" s="1666"/>
      <c r="E30" s="1666"/>
      <c r="F30" s="1666"/>
      <c r="G30" s="1666"/>
    </row>
    <row r="31" spans="1:8" s="632" customFormat="1" ht="15" customHeight="1">
      <c r="A31" s="638"/>
      <c r="B31" s="29"/>
      <c r="C31" s="29"/>
      <c r="D31" s="29"/>
      <c r="E31" s="29"/>
      <c r="F31" s="29"/>
      <c r="G31" s="29"/>
    </row>
    <row r="32" spans="1:8" s="632" customFormat="1" ht="15" customHeight="1">
      <c r="A32" s="638"/>
      <c r="B32" s="957" t="s">
        <v>2316</v>
      </c>
      <c r="C32" s="1241">
        <v>2025</v>
      </c>
      <c r="D32" s="1238">
        <v>2024</v>
      </c>
      <c r="E32" s="1423">
        <v>2023</v>
      </c>
      <c r="F32" s="1423">
        <v>2022</v>
      </c>
      <c r="G32" s="1423">
        <v>2021</v>
      </c>
      <c r="H32" s="1432"/>
    </row>
    <row r="33" spans="1:8" s="632" customFormat="1" ht="15" customHeight="1">
      <c r="A33" s="638"/>
      <c r="B33" s="74" t="s">
        <v>2313</v>
      </c>
      <c r="C33" s="391">
        <v>102.9</v>
      </c>
      <c r="D33" s="705">
        <v>98.1</v>
      </c>
      <c r="E33" s="71">
        <v>113</v>
      </c>
      <c r="F33" s="505">
        <v>107.8</v>
      </c>
      <c r="G33" s="505">
        <v>128.9</v>
      </c>
      <c r="H33" s="715"/>
    </row>
    <row r="34" spans="1:8" s="632" customFormat="1" ht="15" customHeight="1">
      <c r="A34" s="638"/>
      <c r="B34" s="80" t="s">
        <v>2314</v>
      </c>
      <c r="C34" s="392">
        <v>15.6</v>
      </c>
      <c r="D34" s="1371">
        <v>8.1</v>
      </c>
      <c r="E34" s="1373">
        <v>9</v>
      </c>
      <c r="F34" s="1375">
        <v>9.5</v>
      </c>
      <c r="G34" s="507">
        <v>9.6</v>
      </c>
      <c r="H34" s="715"/>
    </row>
    <row r="35" spans="1:8" s="632" customFormat="1" ht="15" customHeight="1">
      <c r="A35" s="638"/>
      <c r="B35" s="80" t="s">
        <v>2315</v>
      </c>
      <c r="C35" s="436">
        <v>26.5</v>
      </c>
      <c r="D35" s="707">
        <v>31.6</v>
      </c>
      <c r="E35" s="82">
        <v>31.9</v>
      </c>
      <c r="F35" s="507">
        <v>34.9</v>
      </c>
      <c r="G35" s="507">
        <v>41.9</v>
      </c>
      <c r="H35" s="715"/>
    </row>
    <row r="36" spans="1:8" s="632" customFormat="1" ht="15" customHeight="1" thickBot="1">
      <c r="A36" s="638"/>
      <c r="B36" s="88" t="s">
        <v>386</v>
      </c>
      <c r="C36" s="437">
        <v>145</v>
      </c>
      <c r="D36" s="1372">
        <v>137.9</v>
      </c>
      <c r="E36" s="1372">
        <v>153.9</v>
      </c>
      <c r="F36" s="1372">
        <v>152.1</v>
      </c>
      <c r="G36" s="437">
        <v>180.4</v>
      </c>
      <c r="H36" s="713"/>
    </row>
    <row r="37" spans="1:8" s="632" customFormat="1" ht="15.75" customHeight="1">
      <c r="A37" s="638"/>
      <c r="B37" s="1666" t="s">
        <v>1203</v>
      </c>
      <c r="C37" s="1666"/>
      <c r="D37" s="1666"/>
      <c r="E37" s="1666"/>
      <c r="F37" s="1666"/>
      <c r="G37" s="1666"/>
    </row>
    <row r="38" spans="1:8" s="632" customFormat="1" ht="15" customHeight="1">
      <c r="A38" s="638"/>
      <c r="B38" s="29"/>
      <c r="C38" s="29"/>
      <c r="D38" s="29"/>
      <c r="E38" s="29"/>
      <c r="F38" s="29"/>
      <c r="G38" s="29"/>
    </row>
    <row r="39" spans="1:8" s="632" customFormat="1" ht="15" customHeight="1">
      <c r="A39" s="638"/>
      <c r="B39" s="957" t="s">
        <v>2317</v>
      </c>
      <c r="C39" s="1241">
        <v>2025</v>
      </c>
      <c r="D39" s="1238">
        <v>2024</v>
      </c>
      <c r="E39" s="1423">
        <v>2023</v>
      </c>
      <c r="F39" s="1423">
        <v>2022</v>
      </c>
      <c r="G39" s="1423">
        <v>2021</v>
      </c>
      <c r="H39" s="1424"/>
    </row>
    <row r="40" spans="1:8" s="632" customFormat="1" ht="15.75" customHeight="1">
      <c r="A40" s="638"/>
      <c r="B40" s="74" t="s">
        <v>2306</v>
      </c>
      <c r="C40" s="391">
        <v>362.1</v>
      </c>
      <c r="D40" s="1369">
        <v>359.6</v>
      </c>
      <c r="E40" s="1370">
        <v>379.9</v>
      </c>
      <c r="F40" s="1370">
        <v>360.4</v>
      </c>
      <c r="G40" s="71">
        <v>363.7</v>
      </c>
      <c r="H40" s="526"/>
    </row>
    <row r="41" spans="1:8" s="632" customFormat="1" ht="15.75" customHeight="1">
      <c r="A41" s="638"/>
      <c r="B41" s="80" t="s">
        <v>2318</v>
      </c>
      <c r="C41" s="392">
        <v>87.5</v>
      </c>
      <c r="D41" s="706">
        <v>91</v>
      </c>
      <c r="E41" s="82">
        <v>93.8</v>
      </c>
      <c r="F41" s="82">
        <v>117.7</v>
      </c>
      <c r="G41" s="82">
        <v>123</v>
      </c>
      <c r="H41" s="526"/>
    </row>
    <row r="42" spans="1:8" s="632" customFormat="1" ht="15.75" customHeight="1">
      <c r="A42" s="638"/>
      <c r="B42" s="80" t="s">
        <v>2308</v>
      </c>
      <c r="C42" s="392">
        <v>160</v>
      </c>
      <c r="D42" s="1371">
        <v>170.5</v>
      </c>
      <c r="E42" s="1374">
        <v>163.9</v>
      </c>
      <c r="F42" s="1373">
        <v>157.4</v>
      </c>
      <c r="G42" s="1373">
        <v>145.5</v>
      </c>
      <c r="H42" s="526"/>
    </row>
    <row r="43" spans="1:8" s="632" customFormat="1" ht="15.75" customHeight="1">
      <c r="A43" s="638"/>
      <c r="B43" s="86" t="s">
        <v>2310</v>
      </c>
      <c r="C43" s="436">
        <v>16.899999999999999</v>
      </c>
      <c r="D43" s="707">
        <v>19.7</v>
      </c>
      <c r="E43" s="73">
        <v>23</v>
      </c>
      <c r="F43" s="73">
        <v>30.5</v>
      </c>
      <c r="G43" s="73">
        <v>32.4</v>
      </c>
      <c r="H43" s="526"/>
    </row>
    <row r="44" spans="1:8" s="632" customFormat="1" ht="15.75" customHeight="1" thickBot="1">
      <c r="A44" s="638"/>
      <c r="B44" s="88" t="s">
        <v>386</v>
      </c>
      <c r="C44" s="437">
        <v>626.4</v>
      </c>
      <c r="D44" s="1372">
        <v>640.79999999999995</v>
      </c>
      <c r="E44" s="1372">
        <v>660.6</v>
      </c>
      <c r="F44" s="1372">
        <v>666.1</v>
      </c>
      <c r="G44" s="1372">
        <v>664.5</v>
      </c>
      <c r="H44" s="713"/>
    </row>
    <row r="45" spans="1:8" s="632" customFormat="1" ht="15.75" customHeight="1">
      <c r="A45" s="638"/>
      <c r="B45" s="1666" t="s">
        <v>1203</v>
      </c>
      <c r="C45" s="1666"/>
      <c r="D45" s="1666"/>
      <c r="E45" s="1666"/>
      <c r="F45" s="1666"/>
      <c r="G45" s="1666"/>
    </row>
    <row r="46" spans="1:8" s="632" customFormat="1" ht="15" customHeight="1">
      <c r="A46" s="638"/>
      <c r="B46" s="266"/>
      <c r="C46" s="266"/>
      <c r="D46" s="266"/>
      <c r="E46" s="266"/>
      <c r="F46" s="266"/>
      <c r="G46" s="481"/>
    </row>
    <row r="47" spans="1:8" s="632" customFormat="1" ht="15" customHeight="1">
      <c r="A47" s="638"/>
      <c r="B47" s="957" t="s">
        <v>2319</v>
      </c>
      <c r="C47" s="1241">
        <v>2025</v>
      </c>
      <c r="D47" s="1238">
        <v>2024</v>
      </c>
      <c r="E47" s="1423">
        <v>2023</v>
      </c>
      <c r="F47" s="1423">
        <v>2022</v>
      </c>
      <c r="G47" s="1423">
        <v>2021</v>
      </c>
      <c r="H47" s="1424"/>
    </row>
    <row r="48" spans="1:8" s="632" customFormat="1" ht="15.75" customHeight="1">
      <c r="A48" s="638"/>
      <c r="B48" s="74" t="s">
        <v>2313</v>
      </c>
      <c r="C48" s="391">
        <v>355.9</v>
      </c>
      <c r="D48" s="1369">
        <v>346.5</v>
      </c>
      <c r="E48" s="979">
        <v>376</v>
      </c>
      <c r="F48" s="71">
        <v>377.2</v>
      </c>
      <c r="G48" s="71">
        <v>395.2</v>
      </c>
      <c r="H48" s="714"/>
    </row>
    <row r="49" spans="1:8" s="632" customFormat="1" ht="15.75" customHeight="1">
      <c r="A49" s="638"/>
      <c r="B49" s="106" t="s">
        <v>2314</v>
      </c>
      <c r="C49" s="392">
        <v>93.6</v>
      </c>
      <c r="D49" s="706">
        <v>106.6</v>
      </c>
      <c r="E49" s="1373">
        <v>102.6</v>
      </c>
      <c r="F49" s="1373">
        <v>103.1</v>
      </c>
      <c r="G49" s="82">
        <v>91</v>
      </c>
      <c r="H49" s="714"/>
    </row>
    <row r="50" spans="1:8" s="632" customFormat="1" ht="15.75" customHeight="1">
      <c r="A50" s="638"/>
      <c r="B50" s="80" t="s">
        <v>2315</v>
      </c>
      <c r="C50" s="392">
        <v>176.9</v>
      </c>
      <c r="D50" s="1371">
        <v>187.6</v>
      </c>
      <c r="E50" s="1373">
        <v>181.9</v>
      </c>
      <c r="F50" s="1373">
        <v>185.9</v>
      </c>
      <c r="G50" s="1373">
        <v>178.3</v>
      </c>
      <c r="H50" s="714"/>
    </row>
    <row r="51" spans="1:8" s="632" customFormat="1" ht="15.75" customHeight="1" thickBot="1">
      <c r="A51" s="638"/>
      <c r="B51" s="88" t="s">
        <v>386</v>
      </c>
      <c r="C51" s="437">
        <v>626.4</v>
      </c>
      <c r="D51" s="1372">
        <v>640.79999999999995</v>
      </c>
      <c r="E51" s="1372">
        <v>660.6</v>
      </c>
      <c r="F51" s="1372">
        <v>666.1</v>
      </c>
      <c r="G51" s="1372">
        <v>664.5</v>
      </c>
      <c r="H51" s="679"/>
    </row>
    <row r="52" spans="1:8" s="632" customFormat="1" ht="15.75" customHeight="1">
      <c r="A52" s="638"/>
      <c r="B52" s="1666" t="s">
        <v>1203</v>
      </c>
      <c r="C52" s="1666"/>
      <c r="D52" s="1666"/>
      <c r="E52" s="1666"/>
      <c r="F52" s="1666"/>
      <c r="G52" s="1666"/>
    </row>
    <row r="53" spans="1:8" s="632" customFormat="1" ht="15" customHeight="1">
      <c r="A53" s="638"/>
      <c r="B53" s="1425"/>
      <c r="C53" s="1425"/>
      <c r="D53" s="1425"/>
      <c r="E53" s="1426"/>
      <c r="F53" s="1427"/>
      <c r="G53" s="1427"/>
    </row>
    <row r="54" spans="1:8" s="632" customFormat="1" ht="15" customHeight="1">
      <c r="A54" s="638"/>
      <c r="B54" s="957" t="s">
        <v>2320</v>
      </c>
      <c r="C54" s="1241">
        <v>2025</v>
      </c>
      <c r="D54" s="1238">
        <v>2024</v>
      </c>
      <c r="E54" s="1423">
        <v>2023</v>
      </c>
      <c r="F54" s="1423">
        <v>2022</v>
      </c>
      <c r="G54" s="1423">
        <v>2021</v>
      </c>
      <c r="H54" s="1424"/>
    </row>
    <row r="55" spans="1:8" s="632" customFormat="1" ht="15.75" customHeight="1">
      <c r="A55" s="638"/>
      <c r="B55" s="74" t="s">
        <v>2321</v>
      </c>
      <c r="C55" s="391">
        <v>578.9</v>
      </c>
      <c r="D55" s="1369">
        <v>655</v>
      </c>
      <c r="E55" s="979">
        <v>604.4</v>
      </c>
      <c r="F55" s="979">
        <v>619.1</v>
      </c>
      <c r="G55" s="979">
        <v>599.9</v>
      </c>
      <c r="H55" s="526"/>
    </row>
    <row r="56" spans="1:8" s="632" customFormat="1" ht="15.75" customHeight="1">
      <c r="A56" s="638"/>
      <c r="B56" s="86" t="s">
        <v>2322</v>
      </c>
      <c r="C56" s="436">
        <v>87.6</v>
      </c>
      <c r="D56" s="707">
        <v>91.6</v>
      </c>
      <c r="E56" s="73">
        <v>89.4</v>
      </c>
      <c r="F56" s="73">
        <v>96.9</v>
      </c>
      <c r="G56" s="73">
        <v>91.5</v>
      </c>
      <c r="H56" s="526"/>
    </row>
    <row r="57" spans="1:8" s="632" customFormat="1" ht="15.75" customHeight="1" thickBot="1">
      <c r="A57" s="638"/>
      <c r="B57" s="88" t="s">
        <v>386</v>
      </c>
      <c r="C57" s="437">
        <v>666.5</v>
      </c>
      <c r="D57" s="1372">
        <v>746.6</v>
      </c>
      <c r="E57" s="1372">
        <v>693.7</v>
      </c>
      <c r="F57" s="1372">
        <v>716</v>
      </c>
      <c r="G57" s="1372">
        <v>691.4</v>
      </c>
      <c r="H57" s="713"/>
    </row>
    <row r="58" spans="1:8" s="632" customFormat="1" ht="15.75" customHeight="1">
      <c r="A58" s="638"/>
      <c r="B58" s="1666" t="s">
        <v>1203</v>
      </c>
      <c r="C58" s="1666"/>
      <c r="D58" s="1666"/>
      <c r="E58" s="1666"/>
      <c r="F58" s="1666"/>
      <c r="G58" s="1666"/>
    </row>
    <row r="59" spans="1:8" s="632" customFormat="1" ht="15" customHeight="1">
      <c r="A59" s="638"/>
      <c r="B59" s="1425"/>
      <c r="C59" s="1425"/>
      <c r="D59" s="1425"/>
      <c r="E59" s="1426"/>
      <c r="F59" s="1427"/>
      <c r="G59" s="1427"/>
    </row>
    <row r="60" spans="1:8" s="632" customFormat="1" ht="15" customHeight="1">
      <c r="A60" s="638"/>
      <c r="B60" s="957" t="s">
        <v>2323</v>
      </c>
      <c r="C60" s="1241">
        <v>2025</v>
      </c>
      <c r="D60" s="1238">
        <v>2024</v>
      </c>
      <c r="E60" s="1423">
        <v>2023</v>
      </c>
      <c r="F60" s="1423">
        <v>2022</v>
      </c>
      <c r="G60" s="1423">
        <v>2021</v>
      </c>
      <c r="H60" s="1424"/>
    </row>
    <row r="61" spans="1:8" s="632" customFormat="1" ht="15.75" customHeight="1" thickBot="1">
      <c r="A61" s="638"/>
      <c r="B61" s="95" t="s">
        <v>386</v>
      </c>
      <c r="C61" s="394">
        <v>374</v>
      </c>
      <c r="D61" s="1376">
        <v>343.7</v>
      </c>
      <c r="E61" s="1377">
        <v>342.9</v>
      </c>
      <c r="F61" s="1377">
        <v>344.9</v>
      </c>
      <c r="G61" s="1377">
        <v>358.3</v>
      </c>
      <c r="H61" s="526"/>
    </row>
    <row r="62" spans="1:8" s="632" customFormat="1" ht="15" customHeight="1">
      <c r="A62" s="638"/>
      <c r="B62" s="1433"/>
      <c r="C62" s="1433"/>
      <c r="D62" s="1433"/>
      <c r="E62" s="1434"/>
      <c r="F62" s="1435"/>
      <c r="G62" s="1435"/>
    </row>
    <row r="63" spans="1:8" s="632" customFormat="1" ht="15" customHeight="1">
      <c r="A63" s="638"/>
      <c r="B63" s="957" t="s">
        <v>2324</v>
      </c>
      <c r="C63" s="1241">
        <v>2025</v>
      </c>
      <c r="D63" s="1238">
        <v>2024</v>
      </c>
      <c r="E63" s="1423">
        <v>2023</v>
      </c>
      <c r="F63" s="1423">
        <v>2022</v>
      </c>
      <c r="G63" s="1423">
        <v>2021</v>
      </c>
      <c r="H63" s="1424"/>
    </row>
    <row r="64" spans="1:8" s="632" customFormat="1" ht="15.75" customHeight="1">
      <c r="A64" s="638"/>
      <c r="B64" s="74" t="s">
        <v>2325</v>
      </c>
      <c r="C64" s="438">
        <v>0</v>
      </c>
      <c r="D64" s="1313">
        <v>0.3</v>
      </c>
      <c r="E64" s="1378">
        <v>0.2</v>
      </c>
      <c r="F64" s="1378">
        <v>0</v>
      </c>
      <c r="G64" s="119">
        <v>6.9</v>
      </c>
      <c r="H64" s="370"/>
    </row>
    <row r="65" spans="1:8" s="632" customFormat="1" ht="15.75" customHeight="1" thickBot="1">
      <c r="A65" s="638"/>
      <c r="B65" s="91" t="s">
        <v>2326</v>
      </c>
      <c r="C65" s="398">
        <v>1.4</v>
      </c>
      <c r="D65" s="1379">
        <v>0</v>
      </c>
      <c r="E65" s="1380">
        <v>0</v>
      </c>
      <c r="F65" s="1380">
        <v>1.9</v>
      </c>
      <c r="G65" s="120">
        <v>0</v>
      </c>
      <c r="H65" s="370"/>
    </row>
    <row r="66" spans="1:8" s="632" customFormat="1" ht="15" customHeight="1">
      <c r="A66" s="638"/>
      <c r="B66" s="1433"/>
      <c r="C66" s="1433"/>
      <c r="D66" s="1433"/>
      <c r="E66" s="1434"/>
      <c r="F66" s="1435"/>
      <c r="G66" s="1435"/>
    </row>
    <row r="67" spans="1:8" s="632" customFormat="1" ht="15" customHeight="1">
      <c r="A67" s="638"/>
      <c r="B67" s="957" t="s">
        <v>2327</v>
      </c>
      <c r="C67" s="1241">
        <v>2025</v>
      </c>
      <c r="D67" s="1238">
        <v>2024</v>
      </c>
      <c r="E67" s="1423">
        <v>2023</v>
      </c>
      <c r="F67" s="1423">
        <v>2022</v>
      </c>
      <c r="G67" s="1423">
        <v>2021</v>
      </c>
      <c r="H67" s="1424"/>
    </row>
    <row r="68" spans="1:8" s="632" customFormat="1" ht="15" customHeight="1" thickBot="1">
      <c r="A68" s="638"/>
      <c r="B68" s="95" t="s">
        <v>386</v>
      </c>
      <c r="C68" s="907">
        <v>161633.9</v>
      </c>
      <c r="D68" s="783">
        <v>157004.29999999999</v>
      </c>
      <c r="E68" s="27">
        <v>158988.29999999999</v>
      </c>
      <c r="F68" s="27">
        <v>168471.2</v>
      </c>
      <c r="G68" s="27">
        <v>127173.8</v>
      </c>
      <c r="H68" s="526"/>
    </row>
    <row r="69" spans="1:8" ht="15" customHeight="1">
      <c r="A69" s="1"/>
      <c r="B69" s="70"/>
      <c r="C69" s="1422"/>
      <c r="D69" s="509"/>
      <c r="E69" s="526"/>
      <c r="F69" s="526"/>
      <c r="G69" s="526"/>
      <c r="H69" s="526"/>
    </row>
    <row r="70" spans="1:8" s="632" customFormat="1" ht="35.15" customHeight="1">
      <c r="A70" s="638"/>
      <c r="B70" s="1664" t="s">
        <v>2328</v>
      </c>
      <c r="C70" s="1664"/>
      <c r="D70" s="1664"/>
      <c r="E70" s="1664"/>
      <c r="F70" s="1664"/>
      <c r="G70" s="1664"/>
    </row>
    <row r="71" spans="1:8" s="632" customFormat="1">
      <c r="A71" s="638"/>
      <c r="B71" s="1664" t="s">
        <v>2329</v>
      </c>
      <c r="C71" s="1664"/>
      <c r="D71" s="1664"/>
      <c r="E71" s="1664"/>
      <c r="F71" s="1664"/>
      <c r="G71" s="1664"/>
    </row>
    <row r="72" spans="1:8" s="632" customFormat="1" ht="18.75" customHeight="1">
      <c r="A72" s="638"/>
      <c r="B72" s="1664" t="s">
        <v>2330</v>
      </c>
      <c r="C72" s="1664"/>
      <c r="D72" s="1664"/>
      <c r="E72" s="1664"/>
      <c r="F72" s="1664"/>
      <c r="G72" s="1664"/>
    </row>
    <row r="73" spans="1:8" s="632" customFormat="1" ht="15" customHeight="1">
      <c r="A73" s="638"/>
      <c r="B73" s="1664" t="s">
        <v>2331</v>
      </c>
      <c r="C73" s="1664"/>
      <c r="D73" s="1664"/>
      <c r="E73" s="1664"/>
      <c r="F73" s="1664"/>
      <c r="G73" s="1664"/>
    </row>
    <row r="74" spans="1:8" s="632" customFormat="1" ht="23.65" customHeight="1">
      <c r="A74" s="638"/>
      <c r="B74" s="1664" t="s">
        <v>2332</v>
      </c>
      <c r="C74" s="1664"/>
      <c r="D74" s="1664"/>
      <c r="E74" s="1664"/>
      <c r="F74" s="1664"/>
      <c r="G74" s="1664"/>
    </row>
    <row r="76" spans="1:8" s="632" customFormat="1" ht="15.5">
      <c r="B76" s="1287" t="s">
        <v>2333</v>
      </c>
    </row>
    <row r="77" spans="1:8" s="632" customFormat="1" ht="50.25" customHeight="1">
      <c r="B77" s="1752" t="s">
        <v>2334</v>
      </c>
      <c r="C77" s="1753"/>
      <c r="D77" s="1753"/>
      <c r="E77" s="1753"/>
      <c r="F77" s="1753"/>
      <c r="G77" s="1753"/>
    </row>
    <row r="78" spans="1:8" s="632" customFormat="1"/>
    <row r="79" spans="1:8" s="632" customFormat="1" ht="14">
      <c r="B79" s="1754" t="s">
        <v>2335</v>
      </c>
      <c r="C79" s="1754"/>
      <c r="D79" s="1754"/>
      <c r="E79" s="1754"/>
      <c r="F79" s="1754"/>
      <c r="G79" s="1754"/>
    </row>
    <row r="80" spans="1:8" s="632" customFormat="1" ht="13">
      <c r="A80" s="638"/>
      <c r="B80" s="957" t="s">
        <v>2333</v>
      </c>
      <c r="C80" s="1241">
        <v>2025</v>
      </c>
      <c r="D80" s="1238">
        <v>2024</v>
      </c>
      <c r="E80" s="1388">
        <v>2023</v>
      </c>
      <c r="F80" s="1388">
        <v>2022</v>
      </c>
      <c r="G80" s="1388">
        <v>2021</v>
      </c>
      <c r="H80" s="1424"/>
    </row>
    <row r="81" spans="1:8" s="632" customFormat="1" ht="13" thickBot="1">
      <c r="A81" s="638"/>
      <c r="B81" s="95" t="s">
        <v>386</v>
      </c>
      <c r="C81" s="907">
        <v>31.1</v>
      </c>
      <c r="D81" s="783" t="s">
        <v>2336</v>
      </c>
      <c r="E81" s="27" t="s">
        <v>2336</v>
      </c>
      <c r="F81" s="27" t="s">
        <v>2336</v>
      </c>
      <c r="G81" s="27" t="s">
        <v>2336</v>
      </c>
      <c r="H81" s="526"/>
    </row>
    <row r="82" spans="1:8" s="632" customFormat="1">
      <c r="B82" s="1664" t="s">
        <v>2337</v>
      </c>
      <c r="C82" s="1664"/>
    </row>
    <row r="86" spans="1:8">
      <c r="B86" s="1664" t="s">
        <v>758</v>
      </c>
      <c r="C86" s="1664"/>
      <c r="D86" s="976"/>
    </row>
    <row r="326" ht="20.149999999999999" customHeight="1"/>
  </sheetData>
  <sheetProtection algorithmName="SHA-512" hashValue="24CDBofeuUnD0QRtpkikVZPNxMAW8M/mmkRN/bC/6Yizs+Tp2Mg8Ox1XcuWFU7OIPNfZivHNHWdOU2L5tqsR8Q==" saltValue="X1c/3zwRliyhSbnnazYeqw==" spinCount="100000" sheet="1" objects="1" scenarios="1"/>
  <mergeCells count="19">
    <mergeCell ref="B8:G8"/>
    <mergeCell ref="B7:G7"/>
    <mergeCell ref="B17:G17"/>
    <mergeCell ref="B24:G24"/>
    <mergeCell ref="B1:B3"/>
    <mergeCell ref="B30:G30"/>
    <mergeCell ref="B45:G45"/>
    <mergeCell ref="B52:G52"/>
    <mergeCell ref="B58:G58"/>
    <mergeCell ref="B73:G73"/>
    <mergeCell ref="B72:G72"/>
    <mergeCell ref="B71:G71"/>
    <mergeCell ref="B70:G70"/>
    <mergeCell ref="B37:G37"/>
    <mergeCell ref="B86:C86"/>
    <mergeCell ref="B82:C82"/>
    <mergeCell ref="B77:G77"/>
    <mergeCell ref="B74:G74"/>
    <mergeCell ref="B79:G79"/>
  </mergeCells>
  <pageMargins left="0.75" right="0.75" top="1" bottom="1" header="0.5" footer="0.5"/>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dimension ref="A1:W333"/>
  <sheetViews>
    <sheetView showGridLines="0" showRuler="0" topLeftCell="A45" zoomScale="89" zoomScaleNormal="89" workbookViewId="0">
      <selection activeCell="B55" sqref="B55:J55"/>
    </sheetView>
  </sheetViews>
  <sheetFormatPr defaultColWidth="13.54296875" defaultRowHeight="12.5"/>
  <cols>
    <col min="1" max="1" width="7.453125" customWidth="1"/>
    <col min="2" max="3" width="30.54296875" customWidth="1"/>
    <col min="4" max="10" width="17" customWidth="1"/>
    <col min="11" max="11" width="2.453125" customWidth="1"/>
    <col min="15" max="15" width="2.453125" customWidth="1"/>
    <col min="21" max="21" width="1.54296875" customWidth="1"/>
  </cols>
  <sheetData>
    <row r="1" spans="1:23" ht="13.4" customHeight="1">
      <c r="A1" s="1"/>
      <c r="B1" s="1647" t="e" vm="1">
        <v>#VALUE!</v>
      </c>
      <c r="C1" s="1"/>
      <c r="D1" s="1"/>
    </row>
    <row r="2" spans="1:23">
      <c r="A2" s="1"/>
      <c r="B2" s="1647"/>
      <c r="C2" s="468"/>
      <c r="D2" s="1"/>
    </row>
    <row r="3" spans="1:23">
      <c r="A3" s="1"/>
      <c r="B3" s="1647"/>
      <c r="C3" s="1"/>
      <c r="D3" s="1"/>
    </row>
    <row r="4" spans="1:23" ht="15" customHeight="1">
      <c r="A4" s="1"/>
      <c r="B4" s="893" t="s">
        <v>2</v>
      </c>
      <c r="C4" s="1"/>
      <c r="D4" s="1"/>
    </row>
    <row r="5" spans="1:23" ht="15" customHeight="1">
      <c r="A5" s="1"/>
      <c r="B5" s="893"/>
      <c r="C5" s="1"/>
      <c r="D5" s="1"/>
    </row>
    <row r="6" spans="1:23" ht="15" customHeight="1">
      <c r="A6" s="1"/>
      <c r="B6" s="1658" t="s">
        <v>2338</v>
      </c>
      <c r="C6" s="1658"/>
      <c r="D6" s="1658"/>
      <c r="E6" s="1658"/>
      <c r="F6" s="1658"/>
      <c r="G6" s="1658"/>
      <c r="H6" s="1658"/>
      <c r="I6" s="1658"/>
      <c r="J6" s="1658"/>
    </row>
    <row r="7" spans="1:23" ht="15" customHeight="1">
      <c r="A7" s="1"/>
      <c r="B7" s="1718" t="s">
        <v>2339</v>
      </c>
      <c r="C7" s="1718"/>
      <c r="D7" s="1718"/>
      <c r="E7" s="1718"/>
      <c r="F7" s="1718"/>
      <c r="G7" s="1718"/>
      <c r="H7" s="1718"/>
      <c r="I7" s="1718"/>
      <c r="J7" s="1718"/>
    </row>
    <row r="8" spans="1:23" s="632" customFormat="1" ht="15" customHeight="1">
      <c r="A8" s="1387"/>
      <c r="B8" s="942"/>
      <c r="C8" s="942"/>
      <c r="D8" s="1388"/>
      <c r="E8" s="1756" t="s">
        <v>2340</v>
      </c>
      <c r="F8" s="1756"/>
      <c r="G8" s="1756"/>
      <c r="H8" s="1756"/>
      <c r="I8" s="1756"/>
      <c r="J8" s="1756"/>
      <c r="L8" s="1755" t="s">
        <v>2341</v>
      </c>
      <c r="M8" s="1755"/>
      <c r="N8" s="1755"/>
      <c r="P8" s="1755" t="s">
        <v>2342</v>
      </c>
      <c r="Q8" s="1755"/>
      <c r="R8" s="1755"/>
      <c r="S8" s="1755"/>
      <c r="T8" s="1755"/>
      <c r="V8" s="1755" t="s">
        <v>2343</v>
      </c>
      <c r="W8" s="1755"/>
    </row>
    <row r="9" spans="1:23" s="632" customFormat="1" ht="15" customHeight="1">
      <c r="A9" s="1389"/>
      <c r="B9" s="1390" t="s">
        <v>2344</v>
      </c>
      <c r="C9" s="1390" t="s">
        <v>414</v>
      </c>
      <c r="D9" s="1388" t="s">
        <v>386</v>
      </c>
      <c r="E9" s="1388" t="s">
        <v>2306</v>
      </c>
      <c r="F9" s="1388" t="s">
        <v>2307</v>
      </c>
      <c r="G9" s="1388" t="s">
        <v>2308</v>
      </c>
      <c r="H9" s="1388" t="s">
        <v>2309</v>
      </c>
      <c r="I9" s="1388" t="s">
        <v>2310</v>
      </c>
      <c r="J9" s="1388" t="s">
        <v>2311</v>
      </c>
      <c r="L9" s="1388" t="s">
        <v>386</v>
      </c>
      <c r="M9" s="1388" t="s">
        <v>2306</v>
      </c>
      <c r="N9" s="1388" t="s">
        <v>2307</v>
      </c>
      <c r="P9" s="1388" t="s">
        <v>386</v>
      </c>
      <c r="Q9" s="1388" t="s">
        <v>2306</v>
      </c>
      <c r="R9" s="1388" t="s">
        <v>2307</v>
      </c>
      <c r="S9" s="1388" t="s">
        <v>2308</v>
      </c>
      <c r="T9" s="1388" t="s">
        <v>2310</v>
      </c>
      <c r="V9" s="1388" t="s">
        <v>2345</v>
      </c>
      <c r="W9" s="1388" t="s">
        <v>2346</v>
      </c>
    </row>
    <row r="10" spans="1:23" ht="15" customHeight="1">
      <c r="A10" s="23"/>
      <c r="B10" s="1"/>
      <c r="C10" s="1"/>
      <c r="D10" s="1"/>
      <c r="E10" s="1"/>
      <c r="F10" s="1"/>
      <c r="G10" s="1"/>
      <c r="H10" s="1"/>
      <c r="I10" s="1"/>
      <c r="J10" s="1"/>
      <c r="P10" s="61"/>
      <c r="Q10" s="61"/>
      <c r="R10" s="65"/>
      <c r="S10" s="65"/>
      <c r="T10" s="65"/>
    </row>
    <row r="11" spans="1:23" ht="13">
      <c r="A11" s="23"/>
      <c r="B11" s="948" t="s">
        <v>773</v>
      </c>
      <c r="C11" s="948"/>
      <c r="D11" s="948"/>
      <c r="E11" s="949"/>
      <c r="F11" s="949"/>
      <c r="G11" s="950"/>
      <c r="H11" s="950"/>
      <c r="I11" s="950"/>
      <c r="J11" s="950"/>
      <c r="L11" s="951"/>
      <c r="M11" s="950"/>
      <c r="N11" s="950"/>
      <c r="P11" s="952"/>
      <c r="Q11" s="953"/>
      <c r="R11" s="953"/>
      <c r="S11" s="953"/>
      <c r="T11" s="953"/>
      <c r="V11" s="950"/>
      <c r="W11" s="950"/>
    </row>
    <row r="12" spans="1:23" ht="15" customHeight="1">
      <c r="A12" s="23"/>
      <c r="B12" s="1650" t="s">
        <v>773</v>
      </c>
      <c r="C12" s="74" t="s">
        <v>840</v>
      </c>
      <c r="D12" s="391">
        <v>21.23</v>
      </c>
      <c r="E12" s="71">
        <v>17.45</v>
      </c>
      <c r="F12" s="71">
        <v>0.44</v>
      </c>
      <c r="G12" s="71">
        <v>0.57999999999999996</v>
      </c>
      <c r="H12" s="71">
        <v>1.8</v>
      </c>
      <c r="I12" s="71">
        <v>0.59</v>
      </c>
      <c r="J12" s="71">
        <v>0.37</v>
      </c>
      <c r="L12" s="391">
        <v>17.38</v>
      </c>
      <c r="M12" s="505">
        <v>17.38</v>
      </c>
      <c r="N12" s="505">
        <v>0</v>
      </c>
      <c r="P12" s="1636">
        <v>34.83</v>
      </c>
      <c r="Q12" s="71">
        <v>17.02</v>
      </c>
      <c r="R12" s="71">
        <v>0.17</v>
      </c>
      <c r="S12" s="71">
        <v>17.059999999999999</v>
      </c>
      <c r="T12" s="71">
        <v>0.57999999999999996</v>
      </c>
      <c r="V12" s="505">
        <v>3.81</v>
      </c>
      <c r="W12" s="505">
        <v>5.33</v>
      </c>
    </row>
    <row r="13" spans="1:23" ht="15" customHeight="1">
      <c r="A13" s="23"/>
      <c r="B13" s="1650"/>
      <c r="C13" s="80" t="s">
        <v>333</v>
      </c>
      <c r="D13" s="392">
        <v>12.05</v>
      </c>
      <c r="E13" s="82">
        <v>0</v>
      </c>
      <c r="F13" s="82">
        <v>11.88</v>
      </c>
      <c r="G13" s="82">
        <v>0</v>
      </c>
      <c r="H13" s="82">
        <v>0.17</v>
      </c>
      <c r="I13" s="82">
        <v>0</v>
      </c>
      <c r="J13" s="82">
        <v>0</v>
      </c>
      <c r="L13" s="392">
        <v>0.21</v>
      </c>
      <c r="M13" s="507">
        <v>0.21</v>
      </c>
      <c r="N13" s="507">
        <v>0</v>
      </c>
      <c r="P13" s="392">
        <v>12.26</v>
      </c>
      <c r="Q13" s="82">
        <v>0</v>
      </c>
      <c r="R13" s="82">
        <v>0</v>
      </c>
      <c r="S13" s="82">
        <v>11.84</v>
      </c>
      <c r="T13" s="82">
        <v>0.42</v>
      </c>
      <c r="V13" s="507">
        <v>0</v>
      </c>
      <c r="W13" s="507">
        <v>0</v>
      </c>
    </row>
    <row r="14" spans="1:23" ht="15" customHeight="1">
      <c r="A14" s="1"/>
      <c r="B14" s="1650"/>
      <c r="C14" s="80" t="s">
        <v>480</v>
      </c>
      <c r="D14" s="392">
        <v>145.28</v>
      </c>
      <c r="E14" s="82">
        <v>21.33</v>
      </c>
      <c r="F14" s="82">
        <v>12.83</v>
      </c>
      <c r="G14" s="82">
        <v>92.66</v>
      </c>
      <c r="H14" s="82">
        <v>9.02</v>
      </c>
      <c r="I14" s="82">
        <v>0</v>
      </c>
      <c r="J14" s="82">
        <v>9.44</v>
      </c>
      <c r="L14" s="392">
        <v>1.1299999999999999</v>
      </c>
      <c r="M14" s="507">
        <v>1.1299999999999999</v>
      </c>
      <c r="N14" s="507">
        <v>0</v>
      </c>
      <c r="P14" s="392">
        <v>103.47</v>
      </c>
      <c r="Q14" s="82">
        <v>0.01</v>
      </c>
      <c r="R14" s="82">
        <v>0</v>
      </c>
      <c r="S14" s="82">
        <v>103.46</v>
      </c>
      <c r="T14" s="82">
        <v>0</v>
      </c>
      <c r="V14" s="507">
        <v>43.01</v>
      </c>
      <c r="W14" s="507">
        <v>19.25</v>
      </c>
    </row>
    <row r="15" spans="1:23" ht="15" customHeight="1">
      <c r="A15" s="1"/>
      <c r="B15" s="1759"/>
      <c r="C15" s="86" t="s">
        <v>1378</v>
      </c>
      <c r="D15" s="436">
        <v>0.56999999999999995</v>
      </c>
      <c r="E15" s="73">
        <v>0</v>
      </c>
      <c r="F15" s="73">
        <v>0.56999999999999995</v>
      </c>
      <c r="G15" s="73">
        <v>0</v>
      </c>
      <c r="H15" s="73">
        <v>0</v>
      </c>
      <c r="I15" s="73">
        <v>0</v>
      </c>
      <c r="J15" s="73">
        <v>0</v>
      </c>
      <c r="L15" s="436">
        <v>0.44</v>
      </c>
      <c r="M15" s="508">
        <v>0.44</v>
      </c>
      <c r="N15" s="508">
        <v>0</v>
      </c>
      <c r="P15" s="436">
        <v>0.66</v>
      </c>
      <c r="Q15" s="73">
        <v>0.05</v>
      </c>
      <c r="R15" s="73">
        <v>0</v>
      </c>
      <c r="S15" s="73">
        <v>0.61</v>
      </c>
      <c r="T15" s="73">
        <v>0</v>
      </c>
      <c r="V15" s="508">
        <v>0.36</v>
      </c>
      <c r="W15" s="508">
        <v>0</v>
      </c>
    </row>
    <row r="16" spans="1:23" s="632" customFormat="1" ht="15" customHeight="1" thickBot="1">
      <c r="A16" s="638"/>
      <c r="B16" s="88" t="s">
        <v>386</v>
      </c>
      <c r="C16" s="37"/>
      <c r="D16" s="437">
        <v>179.13</v>
      </c>
      <c r="E16" s="437">
        <v>38.78</v>
      </c>
      <c r="F16" s="437">
        <v>25.73</v>
      </c>
      <c r="G16" s="437">
        <v>93.24</v>
      </c>
      <c r="H16" s="437">
        <v>10.98</v>
      </c>
      <c r="I16" s="437">
        <v>0.59</v>
      </c>
      <c r="J16" s="437">
        <v>9.81</v>
      </c>
      <c r="L16" s="437">
        <v>19.16</v>
      </c>
      <c r="M16" s="437">
        <v>19.16</v>
      </c>
      <c r="N16" s="437">
        <v>0</v>
      </c>
      <c r="P16" s="437">
        <v>151.22</v>
      </c>
      <c r="Q16" s="437">
        <v>17.079999999999998</v>
      </c>
      <c r="R16" s="437">
        <v>0.17</v>
      </c>
      <c r="S16" s="437">
        <v>132.97</v>
      </c>
      <c r="T16" s="437">
        <v>1.01</v>
      </c>
      <c r="V16" s="437">
        <v>47.17</v>
      </c>
      <c r="W16" s="437">
        <v>24.58</v>
      </c>
    </row>
    <row r="17" spans="1:23" ht="15" customHeight="1">
      <c r="A17" s="1"/>
      <c r="B17" s="1352"/>
      <c r="C17" s="70"/>
      <c r="D17" s="713"/>
      <c r="E17" s="526"/>
      <c r="F17" s="526"/>
      <c r="G17" s="526"/>
      <c r="H17" s="526"/>
      <c r="I17" s="526"/>
      <c r="J17" s="526"/>
      <c r="L17" s="713"/>
      <c r="M17" s="509"/>
      <c r="N17" s="509"/>
      <c r="P17" s="713"/>
      <c r="Q17" s="526"/>
      <c r="R17" s="526"/>
      <c r="S17" s="526"/>
      <c r="T17" s="526"/>
      <c r="V17" s="509"/>
      <c r="W17" s="509"/>
    </row>
    <row r="18" spans="1:23" ht="15" customHeight="1">
      <c r="A18" s="1"/>
      <c r="B18" s="1381" t="s">
        <v>786</v>
      </c>
      <c r="C18" s="1381"/>
      <c r="D18" s="1381"/>
      <c r="E18" s="1382"/>
      <c r="F18" s="1382"/>
      <c r="G18" s="1383"/>
      <c r="H18" s="1383"/>
      <c r="I18" s="1383"/>
      <c r="J18" s="1383"/>
      <c r="L18" s="1384"/>
      <c r="M18" s="1383"/>
      <c r="N18" s="1383"/>
      <c r="P18" s="1384"/>
      <c r="Q18" s="1383"/>
      <c r="R18" s="1383"/>
      <c r="S18" s="1383"/>
      <c r="T18" s="1383"/>
      <c r="V18" s="1383"/>
      <c r="W18" s="1383"/>
    </row>
    <row r="19" spans="1:23" ht="15" customHeight="1">
      <c r="A19" s="1"/>
      <c r="B19" s="1650" t="s">
        <v>786</v>
      </c>
      <c r="C19" s="74" t="s">
        <v>330</v>
      </c>
      <c r="D19" s="391">
        <v>0.01</v>
      </c>
      <c r="E19" s="71">
        <v>0</v>
      </c>
      <c r="F19" s="71">
        <v>0</v>
      </c>
      <c r="G19" s="71">
        <v>0</v>
      </c>
      <c r="H19" s="71">
        <v>0.01</v>
      </c>
      <c r="I19" s="71">
        <v>0</v>
      </c>
      <c r="J19" s="71">
        <v>0</v>
      </c>
      <c r="L19" s="391">
        <v>0</v>
      </c>
      <c r="M19" s="505">
        <v>0</v>
      </c>
      <c r="N19" s="505">
        <v>0</v>
      </c>
      <c r="P19" s="391">
        <v>0</v>
      </c>
      <c r="Q19" s="71">
        <v>0</v>
      </c>
      <c r="R19" s="71">
        <v>0</v>
      </c>
      <c r="S19" s="71">
        <v>0</v>
      </c>
      <c r="T19" s="71">
        <v>0</v>
      </c>
      <c r="V19" s="505">
        <v>0.01</v>
      </c>
      <c r="W19" s="505">
        <v>0</v>
      </c>
    </row>
    <row r="20" spans="1:23" ht="15" customHeight="1">
      <c r="A20" s="1"/>
      <c r="B20" s="1650"/>
      <c r="C20" s="80" t="s">
        <v>480</v>
      </c>
      <c r="D20" s="392">
        <v>0.21</v>
      </c>
      <c r="E20" s="82">
        <v>0.01</v>
      </c>
      <c r="F20" s="82">
        <v>0.2</v>
      </c>
      <c r="G20" s="82">
        <v>0</v>
      </c>
      <c r="H20" s="82">
        <v>0</v>
      </c>
      <c r="I20" s="82">
        <v>0</v>
      </c>
      <c r="J20" s="82">
        <v>0</v>
      </c>
      <c r="L20" s="391">
        <v>0</v>
      </c>
      <c r="M20" s="505">
        <v>0</v>
      </c>
      <c r="N20" s="505">
        <v>0</v>
      </c>
      <c r="P20" s="391">
        <v>0.05</v>
      </c>
      <c r="Q20" s="71">
        <v>0</v>
      </c>
      <c r="R20" s="71">
        <v>0.05</v>
      </c>
      <c r="S20" s="71">
        <v>0</v>
      </c>
      <c r="T20" s="71">
        <v>0</v>
      </c>
      <c r="V20" s="505">
        <v>0.15</v>
      </c>
      <c r="W20" s="505">
        <v>0.54</v>
      </c>
    </row>
    <row r="21" spans="1:23" ht="15" customHeight="1">
      <c r="A21" s="1"/>
      <c r="B21" s="1650"/>
      <c r="C21" s="80" t="s">
        <v>407</v>
      </c>
      <c r="D21" s="392">
        <v>9.6300000000000008</v>
      </c>
      <c r="E21" s="82">
        <v>0.36</v>
      </c>
      <c r="F21" s="82">
        <v>7.23</v>
      </c>
      <c r="G21" s="82">
        <v>0</v>
      </c>
      <c r="H21" s="82">
        <v>0</v>
      </c>
      <c r="I21" s="82">
        <v>2.04</v>
      </c>
      <c r="J21" s="82">
        <v>0</v>
      </c>
      <c r="L21" s="391">
        <v>0</v>
      </c>
      <c r="M21" s="505">
        <v>0</v>
      </c>
      <c r="N21" s="505">
        <v>0</v>
      </c>
      <c r="P21" s="391">
        <v>7.41</v>
      </c>
      <c r="Q21" s="71">
        <v>5.2</v>
      </c>
      <c r="R21" s="71">
        <v>0</v>
      </c>
      <c r="S21" s="71">
        <v>0</v>
      </c>
      <c r="T21" s="71">
        <v>2.21</v>
      </c>
      <c r="V21" s="505">
        <v>2.1</v>
      </c>
      <c r="W21" s="505">
        <v>0</v>
      </c>
    </row>
    <row r="22" spans="1:23" ht="15" customHeight="1">
      <c r="A22" s="1"/>
      <c r="B22" s="1650"/>
      <c r="C22" s="603" t="s">
        <v>2347</v>
      </c>
      <c r="D22" s="604">
        <v>0.02</v>
      </c>
      <c r="E22" s="605">
        <v>0</v>
      </c>
      <c r="F22" s="605">
        <v>0</v>
      </c>
      <c r="G22" s="605">
        <v>0</v>
      </c>
      <c r="H22" s="605">
        <v>0.02</v>
      </c>
      <c r="I22" s="605">
        <v>0</v>
      </c>
      <c r="J22" s="605">
        <v>0</v>
      </c>
      <c r="L22" s="391">
        <v>0</v>
      </c>
      <c r="M22" s="505">
        <v>0</v>
      </c>
      <c r="N22" s="505">
        <v>0</v>
      </c>
      <c r="P22" s="391">
        <v>0.02</v>
      </c>
      <c r="Q22" s="71">
        <v>0.02</v>
      </c>
      <c r="R22" s="71">
        <v>0</v>
      </c>
      <c r="S22" s="71">
        <v>0</v>
      </c>
      <c r="T22" s="71">
        <v>0</v>
      </c>
      <c r="V22" s="505">
        <v>0</v>
      </c>
      <c r="W22" s="505">
        <v>0</v>
      </c>
    </row>
    <row r="23" spans="1:23" ht="15" customHeight="1">
      <c r="A23" s="1"/>
      <c r="B23" s="1759"/>
      <c r="C23" s="86" t="s">
        <v>1295</v>
      </c>
      <c r="D23" s="436">
        <v>0.23</v>
      </c>
      <c r="E23" s="73">
        <v>0</v>
      </c>
      <c r="F23" s="73">
        <v>0</v>
      </c>
      <c r="G23" s="73">
        <v>0</v>
      </c>
      <c r="H23" s="73">
        <v>0.23</v>
      </c>
      <c r="I23" s="73">
        <v>0</v>
      </c>
      <c r="J23" s="73">
        <v>0</v>
      </c>
      <c r="L23" s="391">
        <v>0.08</v>
      </c>
      <c r="M23" s="505">
        <v>0.08</v>
      </c>
      <c r="N23" s="505">
        <v>0</v>
      </c>
      <c r="P23" s="391">
        <v>0.3</v>
      </c>
      <c r="Q23" s="71">
        <v>0.3</v>
      </c>
      <c r="R23" s="71">
        <v>0</v>
      </c>
      <c r="S23" s="71">
        <v>0</v>
      </c>
      <c r="T23" s="71">
        <v>0</v>
      </c>
      <c r="V23" s="505">
        <v>0</v>
      </c>
      <c r="W23" s="505">
        <v>0</v>
      </c>
    </row>
    <row r="24" spans="1:23" s="632" customFormat="1" ht="15" customHeight="1" thickBot="1">
      <c r="A24" s="638"/>
      <c r="B24" s="88" t="s">
        <v>386</v>
      </c>
      <c r="C24" s="37"/>
      <c r="D24" s="437">
        <v>10.1</v>
      </c>
      <c r="E24" s="437">
        <v>0.37</v>
      </c>
      <c r="F24" s="437">
        <v>7.43</v>
      </c>
      <c r="G24" s="437">
        <v>0</v>
      </c>
      <c r="H24" s="437">
        <v>0.26</v>
      </c>
      <c r="I24" s="437">
        <v>2.04</v>
      </c>
      <c r="J24" s="437">
        <v>0</v>
      </c>
      <c r="L24" s="437">
        <v>0.08</v>
      </c>
      <c r="M24" s="437">
        <v>0.08</v>
      </c>
      <c r="N24" s="437">
        <v>0</v>
      </c>
      <c r="P24" s="437">
        <v>7.8</v>
      </c>
      <c r="Q24" s="437">
        <v>5.53</v>
      </c>
      <c r="R24" s="437">
        <v>0.06</v>
      </c>
      <c r="S24" s="437">
        <v>0</v>
      </c>
      <c r="T24" s="437">
        <v>2.21</v>
      </c>
      <c r="V24" s="437">
        <v>2.2599999999999998</v>
      </c>
      <c r="W24" s="437">
        <v>0.55000000000000004</v>
      </c>
    </row>
    <row r="25" spans="1:23" ht="15" customHeight="1">
      <c r="A25" s="1"/>
      <c r="B25" s="1655"/>
      <c r="C25" s="1655"/>
      <c r="D25" s="1655"/>
      <c r="E25" s="1655"/>
      <c r="F25" s="1655"/>
      <c r="G25" s="1655"/>
      <c r="H25" s="1655"/>
      <c r="I25" s="1655"/>
      <c r="J25" s="1655"/>
      <c r="L25" s="947"/>
      <c r="M25" s="516"/>
      <c r="N25" s="516"/>
      <c r="P25" s="494"/>
      <c r="Q25" s="494"/>
      <c r="R25" s="494"/>
      <c r="S25" s="494"/>
      <c r="T25" s="494"/>
      <c r="V25" s="517"/>
      <c r="W25" s="517"/>
    </row>
    <row r="26" spans="1:23" ht="13">
      <c r="A26" s="23"/>
      <c r="B26" s="948" t="s">
        <v>317</v>
      </c>
      <c r="C26" s="948"/>
      <c r="D26" s="948"/>
      <c r="E26" s="949"/>
      <c r="F26" s="949"/>
      <c r="G26" s="950"/>
      <c r="H26" s="950"/>
      <c r="I26" s="950"/>
      <c r="J26" s="950"/>
      <c r="L26" s="952"/>
      <c r="M26" s="950"/>
      <c r="N26" s="950"/>
      <c r="P26" s="952"/>
      <c r="Q26" s="953"/>
      <c r="R26" s="953"/>
      <c r="S26" s="953"/>
      <c r="T26" s="953"/>
      <c r="V26" s="950"/>
      <c r="W26" s="950"/>
    </row>
    <row r="27" spans="1:23" ht="15" customHeight="1">
      <c r="A27" s="1"/>
      <c r="B27" s="1650" t="s">
        <v>317</v>
      </c>
      <c r="C27" s="74" t="s">
        <v>330</v>
      </c>
      <c r="D27" s="391">
        <v>17</v>
      </c>
      <c r="E27" s="71">
        <v>0</v>
      </c>
      <c r="F27" s="71">
        <v>17</v>
      </c>
      <c r="G27" s="71">
        <v>0</v>
      </c>
      <c r="H27" s="71">
        <v>0</v>
      </c>
      <c r="I27" s="71">
        <v>0</v>
      </c>
      <c r="J27" s="71">
        <v>0</v>
      </c>
      <c r="L27" s="391">
        <v>0</v>
      </c>
      <c r="M27" s="505">
        <v>0</v>
      </c>
      <c r="N27" s="505">
        <v>0</v>
      </c>
      <c r="P27" s="391">
        <v>0</v>
      </c>
      <c r="Q27" s="71">
        <v>0</v>
      </c>
      <c r="R27" s="71">
        <v>0</v>
      </c>
      <c r="S27" s="71">
        <v>0</v>
      </c>
      <c r="T27" s="71">
        <v>0</v>
      </c>
      <c r="V27" s="505">
        <v>17</v>
      </c>
      <c r="W27" s="505">
        <v>107.26</v>
      </c>
    </row>
    <row r="28" spans="1:23" ht="15" customHeight="1">
      <c r="A28" s="1"/>
      <c r="B28" s="1650"/>
      <c r="C28" s="80" t="s">
        <v>480</v>
      </c>
      <c r="D28" s="392">
        <v>0.06</v>
      </c>
      <c r="E28" s="82">
        <v>0</v>
      </c>
      <c r="F28" s="82">
        <v>0.06</v>
      </c>
      <c r="G28" s="82">
        <v>0</v>
      </c>
      <c r="H28" s="82">
        <v>0</v>
      </c>
      <c r="I28" s="82">
        <v>0</v>
      </c>
      <c r="J28" s="82">
        <v>0</v>
      </c>
      <c r="L28" s="392">
        <v>0.11</v>
      </c>
      <c r="M28" s="507">
        <v>0</v>
      </c>
      <c r="N28" s="507">
        <v>0.11</v>
      </c>
      <c r="P28" s="392">
        <v>0.12</v>
      </c>
      <c r="Q28" s="82">
        <v>0</v>
      </c>
      <c r="R28" s="82">
        <v>0.12</v>
      </c>
      <c r="S28" s="82">
        <v>0</v>
      </c>
      <c r="T28" s="82">
        <v>0</v>
      </c>
      <c r="V28" s="507">
        <v>0.05</v>
      </c>
      <c r="W28" s="507">
        <v>0</v>
      </c>
    </row>
    <row r="29" spans="1:23" ht="15" customHeight="1">
      <c r="A29" s="1"/>
      <c r="B29" s="1759"/>
      <c r="C29" s="80" t="s">
        <v>1295</v>
      </c>
      <c r="D29" s="392">
        <v>57.89</v>
      </c>
      <c r="E29" s="82">
        <v>20.190000000000001</v>
      </c>
      <c r="F29" s="82">
        <v>36.69</v>
      </c>
      <c r="G29" s="82">
        <v>0</v>
      </c>
      <c r="H29" s="82">
        <v>0.14000000000000001</v>
      </c>
      <c r="I29" s="82">
        <v>0.03</v>
      </c>
      <c r="J29" s="82">
        <v>0.84</v>
      </c>
      <c r="L29" s="392">
        <v>12.59</v>
      </c>
      <c r="M29" s="507">
        <v>4.92</v>
      </c>
      <c r="N29" s="507">
        <v>7.66</v>
      </c>
      <c r="P29" s="392">
        <v>24.05</v>
      </c>
      <c r="Q29" s="82">
        <v>19.75</v>
      </c>
      <c r="R29" s="82">
        <v>0.1</v>
      </c>
      <c r="S29" s="82">
        <v>0</v>
      </c>
      <c r="T29" s="82">
        <v>4.2</v>
      </c>
      <c r="V29" s="507">
        <v>46.42</v>
      </c>
      <c r="W29" s="507">
        <v>57.1</v>
      </c>
    </row>
    <row r="30" spans="1:23" s="632" customFormat="1" ht="15" customHeight="1" thickBot="1">
      <c r="A30" s="638"/>
      <c r="B30" s="88" t="s">
        <v>386</v>
      </c>
      <c r="C30" s="37"/>
      <c r="D30" s="437">
        <v>74.95</v>
      </c>
      <c r="E30" s="437">
        <v>20.190000000000001</v>
      </c>
      <c r="F30" s="437">
        <v>53.75</v>
      </c>
      <c r="G30" s="437">
        <v>0</v>
      </c>
      <c r="H30" s="437">
        <v>0.14000000000000001</v>
      </c>
      <c r="I30" s="437">
        <v>0.03</v>
      </c>
      <c r="J30" s="437">
        <v>0.84</v>
      </c>
      <c r="L30" s="437">
        <v>12.7</v>
      </c>
      <c r="M30" s="437">
        <v>4.92</v>
      </c>
      <c r="N30" s="437">
        <v>7.78</v>
      </c>
      <c r="P30" s="437">
        <v>24.17</v>
      </c>
      <c r="Q30" s="437">
        <v>19.75</v>
      </c>
      <c r="R30" s="437">
        <v>0.22</v>
      </c>
      <c r="S30" s="437">
        <v>0</v>
      </c>
      <c r="T30" s="437">
        <v>4.2</v>
      </c>
      <c r="V30" s="437">
        <v>63.47</v>
      </c>
      <c r="W30" s="437">
        <v>164.35</v>
      </c>
    </row>
    <row r="31" spans="1:23" ht="15" customHeight="1">
      <c r="A31" s="1"/>
      <c r="B31" s="38"/>
      <c r="C31" s="38"/>
      <c r="D31" s="38"/>
      <c r="E31" s="48"/>
      <c r="F31" s="39"/>
      <c r="G31" s="39"/>
      <c r="H31" s="39"/>
      <c r="I31" s="39"/>
      <c r="J31" s="39"/>
      <c r="L31" s="947"/>
      <c r="M31" s="39"/>
      <c r="N31" s="39"/>
      <c r="P31" s="494"/>
      <c r="Q31" s="494"/>
      <c r="R31" s="494"/>
      <c r="S31" s="494"/>
      <c r="T31" s="494"/>
      <c r="V31" s="39"/>
      <c r="W31" s="39"/>
    </row>
    <row r="32" spans="1:23" ht="13">
      <c r="A32" s="23"/>
      <c r="B32" s="1391" t="s">
        <v>318</v>
      </c>
      <c r="C32" s="948"/>
      <c r="D32" s="948"/>
      <c r="E32" s="949"/>
      <c r="F32" s="949"/>
      <c r="G32" s="950"/>
      <c r="H32" s="950"/>
      <c r="I32" s="950"/>
      <c r="J32" s="950"/>
      <c r="L32" s="952"/>
      <c r="M32" s="950"/>
      <c r="N32" s="950"/>
      <c r="P32" s="952"/>
      <c r="Q32" s="953"/>
      <c r="R32" s="953"/>
      <c r="S32" s="953"/>
      <c r="T32" s="953"/>
      <c r="V32" s="950"/>
      <c r="W32" s="950"/>
    </row>
    <row r="33" spans="1:23" ht="15" customHeight="1">
      <c r="A33" s="1"/>
      <c r="B33" s="1650" t="s">
        <v>318</v>
      </c>
      <c r="C33" s="74" t="s">
        <v>480</v>
      </c>
      <c r="D33" s="391">
        <v>130.68</v>
      </c>
      <c r="E33" s="71">
        <v>0.11</v>
      </c>
      <c r="F33" s="71">
        <v>73.59</v>
      </c>
      <c r="G33" s="71">
        <v>0</v>
      </c>
      <c r="H33" s="71">
        <v>3.13</v>
      </c>
      <c r="I33" s="71">
        <v>13.17</v>
      </c>
      <c r="J33" s="71">
        <v>40.68</v>
      </c>
      <c r="L33" s="391">
        <v>65</v>
      </c>
      <c r="M33" s="505">
        <v>2.98</v>
      </c>
      <c r="N33" s="505">
        <v>62.02</v>
      </c>
      <c r="P33" s="391">
        <v>117.29</v>
      </c>
      <c r="Q33" s="71">
        <v>44.48</v>
      </c>
      <c r="R33" s="71">
        <v>63.36</v>
      </c>
      <c r="S33" s="71">
        <v>0</v>
      </c>
      <c r="T33" s="71">
        <v>9.4499999999999993</v>
      </c>
      <c r="V33" s="505">
        <v>78.39</v>
      </c>
      <c r="W33" s="505">
        <v>6.73</v>
      </c>
    </row>
    <row r="34" spans="1:23" ht="15" customHeight="1">
      <c r="B34" s="1650"/>
      <c r="C34" s="80" t="s">
        <v>840</v>
      </c>
      <c r="D34" s="392">
        <v>185.91</v>
      </c>
      <c r="E34" s="107">
        <v>183.89</v>
      </c>
      <c r="F34" s="107">
        <v>0</v>
      </c>
      <c r="G34" s="107">
        <v>0</v>
      </c>
      <c r="H34" s="107">
        <v>1.17</v>
      </c>
      <c r="I34" s="107">
        <v>0</v>
      </c>
      <c r="J34" s="107">
        <v>0.84</v>
      </c>
      <c r="L34" s="392">
        <v>19.71</v>
      </c>
      <c r="M34" s="589">
        <v>0</v>
      </c>
      <c r="N34" s="589">
        <v>19.71</v>
      </c>
      <c r="P34" s="392">
        <v>194.02</v>
      </c>
      <c r="Q34" s="82">
        <v>191.02</v>
      </c>
      <c r="R34" s="82">
        <v>3.01</v>
      </c>
      <c r="S34" s="82">
        <v>0</v>
      </c>
      <c r="T34" s="82">
        <v>0</v>
      </c>
      <c r="V34" s="591">
        <v>11.59</v>
      </c>
      <c r="W34" s="591">
        <v>40.68</v>
      </c>
    </row>
    <row r="35" spans="1:23" ht="15" customHeight="1">
      <c r="A35" s="1"/>
      <c r="B35" s="1759"/>
      <c r="C35" s="80" t="s">
        <v>329</v>
      </c>
      <c r="D35" s="392">
        <v>1.72</v>
      </c>
      <c r="E35" s="82">
        <v>0.86</v>
      </c>
      <c r="F35" s="82">
        <v>0.86</v>
      </c>
      <c r="G35" s="82">
        <v>0</v>
      </c>
      <c r="H35" s="82">
        <v>0</v>
      </c>
      <c r="I35" s="82">
        <v>0</v>
      </c>
      <c r="J35" s="82">
        <v>0</v>
      </c>
      <c r="L35" s="392">
        <v>0</v>
      </c>
      <c r="M35" s="507">
        <v>0</v>
      </c>
      <c r="N35" s="507">
        <v>0</v>
      </c>
      <c r="P35" s="392">
        <v>0.18</v>
      </c>
      <c r="Q35" s="82">
        <v>0.15</v>
      </c>
      <c r="R35" s="82">
        <v>0.03</v>
      </c>
      <c r="S35" s="82">
        <v>0</v>
      </c>
      <c r="T35" s="82">
        <v>0</v>
      </c>
      <c r="V35" s="507">
        <v>1.54</v>
      </c>
      <c r="W35" s="507">
        <v>0</v>
      </c>
    </row>
    <row r="36" spans="1:23" s="632" customFormat="1" ht="15" customHeight="1" thickBot="1">
      <c r="A36" s="638"/>
      <c r="B36" s="88" t="s">
        <v>386</v>
      </c>
      <c r="C36" s="37"/>
      <c r="D36" s="437">
        <v>318.31</v>
      </c>
      <c r="E36" s="437">
        <v>184.86</v>
      </c>
      <c r="F36" s="437">
        <v>74.45</v>
      </c>
      <c r="G36" s="437">
        <v>0</v>
      </c>
      <c r="H36" s="437">
        <v>4.3099999999999996</v>
      </c>
      <c r="I36" s="437">
        <v>13.17</v>
      </c>
      <c r="J36" s="437">
        <v>41.52</v>
      </c>
      <c r="L36" s="437">
        <v>84.71</v>
      </c>
      <c r="M36" s="437">
        <v>2.98</v>
      </c>
      <c r="N36" s="437">
        <v>81.73</v>
      </c>
      <c r="P36" s="437">
        <v>311.5</v>
      </c>
      <c r="Q36" s="437">
        <v>235.65</v>
      </c>
      <c r="R36" s="437">
        <v>66.39</v>
      </c>
      <c r="S36" s="437">
        <v>0</v>
      </c>
      <c r="T36" s="437">
        <v>9.4499999999999993</v>
      </c>
      <c r="V36" s="437">
        <v>91.53</v>
      </c>
      <c r="W36" s="437">
        <v>47.41</v>
      </c>
    </row>
    <row r="37" spans="1:23" ht="15" customHeight="1">
      <c r="A37" s="1"/>
      <c r="B37" s="205"/>
      <c r="C37" s="206"/>
      <c r="D37" s="206"/>
      <c r="E37" s="206"/>
      <c r="F37" s="206"/>
      <c r="G37" s="206"/>
      <c r="H37" s="205"/>
      <c r="I37" s="205"/>
      <c r="J37" s="205"/>
      <c r="L37" s="529"/>
      <c r="M37" s="205"/>
      <c r="N37" s="205"/>
      <c r="V37" s="205"/>
      <c r="W37" s="205"/>
    </row>
    <row r="38" spans="1:23" ht="13">
      <c r="A38" s="23"/>
      <c r="B38" s="1391" t="s">
        <v>383</v>
      </c>
      <c r="C38" s="948"/>
      <c r="D38" s="948"/>
      <c r="E38" s="949"/>
      <c r="F38" s="949"/>
      <c r="G38" s="950"/>
      <c r="H38" s="950"/>
      <c r="I38" s="950"/>
      <c r="J38" s="950"/>
      <c r="L38" s="952"/>
      <c r="M38" s="953"/>
      <c r="N38" s="953"/>
      <c r="P38" s="952"/>
      <c r="Q38" s="953"/>
      <c r="R38" s="953"/>
      <c r="S38" s="953"/>
      <c r="T38" s="953"/>
      <c r="V38" s="950"/>
      <c r="W38" s="950"/>
    </row>
    <row r="39" spans="1:23" ht="15" customHeight="1">
      <c r="A39" s="1"/>
      <c r="B39" s="74" t="s">
        <v>795</v>
      </c>
      <c r="C39" s="74" t="s">
        <v>480</v>
      </c>
      <c r="D39" s="391">
        <v>440.66</v>
      </c>
      <c r="E39" s="71">
        <v>152.29</v>
      </c>
      <c r="F39" s="71">
        <v>0</v>
      </c>
      <c r="G39" s="71">
        <v>288.29000000000002</v>
      </c>
      <c r="H39" s="71">
        <v>0.08</v>
      </c>
      <c r="I39" s="71">
        <v>0</v>
      </c>
      <c r="J39" s="71">
        <v>0</v>
      </c>
      <c r="L39" s="391">
        <v>4.18</v>
      </c>
      <c r="M39" s="505">
        <v>4.18</v>
      </c>
      <c r="N39" s="505">
        <v>0</v>
      </c>
      <c r="P39" s="391">
        <v>7.86</v>
      </c>
      <c r="Q39" s="1386">
        <v>0</v>
      </c>
      <c r="R39" s="1386">
        <v>0.14000000000000001</v>
      </c>
      <c r="S39" s="1386">
        <v>7.71</v>
      </c>
      <c r="T39" s="1386">
        <v>0</v>
      </c>
      <c r="V39" s="505">
        <v>436.99</v>
      </c>
      <c r="W39" s="505">
        <v>0</v>
      </c>
    </row>
    <row r="40" spans="1:23" ht="15" customHeight="1">
      <c r="A40" s="1"/>
      <c r="B40" s="1757" t="s">
        <v>1342</v>
      </c>
      <c r="C40" s="80" t="s">
        <v>333</v>
      </c>
      <c r="D40" s="392">
        <v>0.47</v>
      </c>
      <c r="E40" s="82">
        <v>0.46</v>
      </c>
      <c r="F40" s="82">
        <v>0</v>
      </c>
      <c r="G40" s="82">
        <v>0</v>
      </c>
      <c r="H40" s="82">
        <v>0.01</v>
      </c>
      <c r="I40" s="82">
        <v>0</v>
      </c>
      <c r="J40" s="82">
        <v>0</v>
      </c>
      <c r="L40" s="392">
        <v>0</v>
      </c>
      <c r="M40" s="507">
        <v>0</v>
      </c>
      <c r="N40" s="507">
        <v>0</v>
      </c>
      <c r="P40" s="392">
        <v>0.46</v>
      </c>
      <c r="Q40" s="204">
        <v>0.46</v>
      </c>
      <c r="R40" s="204">
        <v>0</v>
      </c>
      <c r="S40" s="204">
        <v>0</v>
      </c>
      <c r="T40" s="204">
        <v>0</v>
      </c>
      <c r="V40" s="507">
        <v>0.01</v>
      </c>
      <c r="W40" s="507">
        <v>0.15</v>
      </c>
    </row>
    <row r="41" spans="1:23" ht="15" customHeight="1">
      <c r="A41" s="1"/>
      <c r="B41" s="1758"/>
      <c r="C41" s="603" t="s">
        <v>1295</v>
      </c>
      <c r="D41" s="604">
        <v>3.43</v>
      </c>
      <c r="E41" s="605">
        <v>0</v>
      </c>
      <c r="F41" s="605">
        <v>2.12</v>
      </c>
      <c r="G41" s="605">
        <v>0</v>
      </c>
      <c r="H41" s="605">
        <v>1.31</v>
      </c>
      <c r="I41" s="605">
        <v>0</v>
      </c>
      <c r="J41" s="605">
        <v>0</v>
      </c>
      <c r="L41" s="392">
        <v>0</v>
      </c>
      <c r="M41" s="606">
        <v>0</v>
      </c>
      <c r="N41" s="606">
        <v>0</v>
      </c>
      <c r="P41" s="392">
        <v>0</v>
      </c>
      <c r="Q41" s="607">
        <v>0</v>
      </c>
      <c r="R41" s="607">
        <v>0</v>
      </c>
      <c r="S41" s="607">
        <v>0</v>
      </c>
      <c r="T41" s="607">
        <v>0</v>
      </c>
      <c r="V41" s="606">
        <v>3.43</v>
      </c>
      <c r="W41" s="606">
        <v>0.47</v>
      </c>
    </row>
    <row r="42" spans="1:23" ht="15" customHeight="1">
      <c r="A42" s="1"/>
      <c r="B42" s="1352" t="s">
        <v>1338</v>
      </c>
      <c r="C42" s="603" t="s">
        <v>840</v>
      </c>
      <c r="D42" s="604">
        <v>44.63</v>
      </c>
      <c r="E42" s="605">
        <v>44.21</v>
      </c>
      <c r="F42" s="605">
        <v>0</v>
      </c>
      <c r="G42" s="605">
        <v>0</v>
      </c>
      <c r="H42" s="605">
        <v>0.38</v>
      </c>
      <c r="I42" s="605">
        <v>0</v>
      </c>
      <c r="J42" s="605">
        <v>0.04</v>
      </c>
      <c r="L42" s="392">
        <v>3.03</v>
      </c>
      <c r="M42" s="606">
        <v>3.03</v>
      </c>
      <c r="N42" s="606">
        <v>0</v>
      </c>
      <c r="P42" s="392">
        <v>47.26</v>
      </c>
      <c r="Q42" s="607">
        <v>47.26</v>
      </c>
      <c r="R42" s="607">
        <v>0</v>
      </c>
      <c r="S42" s="607">
        <v>0</v>
      </c>
      <c r="T42" s="607">
        <v>0</v>
      </c>
      <c r="V42" s="606">
        <v>0.41</v>
      </c>
      <c r="W42" s="606">
        <v>44.12</v>
      </c>
    </row>
    <row r="43" spans="1:23" ht="15" customHeight="1">
      <c r="A43" s="1"/>
      <c r="B43" s="1352"/>
      <c r="C43" s="603" t="s">
        <v>329</v>
      </c>
      <c r="D43" s="604">
        <v>36.11</v>
      </c>
      <c r="E43" s="605">
        <v>27.53</v>
      </c>
      <c r="F43" s="605">
        <v>5.82</v>
      </c>
      <c r="G43" s="605">
        <v>0</v>
      </c>
      <c r="H43" s="605">
        <v>0.2</v>
      </c>
      <c r="I43" s="605">
        <v>0</v>
      </c>
      <c r="J43" s="605">
        <v>2.56</v>
      </c>
      <c r="L43" s="392">
        <v>0</v>
      </c>
      <c r="M43" s="606">
        <v>0</v>
      </c>
      <c r="N43" s="606">
        <v>0</v>
      </c>
      <c r="P43" s="392">
        <v>27.35</v>
      </c>
      <c r="Q43" s="607">
        <v>7.29</v>
      </c>
      <c r="R43" s="607">
        <v>20.07</v>
      </c>
      <c r="S43" s="607">
        <v>0</v>
      </c>
      <c r="T43" s="607">
        <v>0</v>
      </c>
      <c r="V43" s="606">
        <v>10.39</v>
      </c>
      <c r="W43" s="606">
        <v>90.04</v>
      </c>
    </row>
    <row r="44" spans="1:23" ht="15" customHeight="1">
      <c r="A44" s="1"/>
      <c r="B44" s="1352"/>
      <c r="C44" s="603" t="s">
        <v>330</v>
      </c>
      <c r="D44" s="604">
        <v>0.01</v>
      </c>
      <c r="E44" s="605">
        <v>0</v>
      </c>
      <c r="F44" s="605">
        <v>0</v>
      </c>
      <c r="G44" s="605">
        <v>0</v>
      </c>
      <c r="H44" s="605">
        <v>0.01</v>
      </c>
      <c r="I44" s="605">
        <v>0</v>
      </c>
      <c r="J44" s="605">
        <v>0</v>
      </c>
      <c r="L44" s="392">
        <v>0</v>
      </c>
      <c r="M44" s="606">
        <v>0</v>
      </c>
      <c r="N44" s="606">
        <v>0</v>
      </c>
      <c r="P44" s="392">
        <v>0.01</v>
      </c>
      <c r="Q44" s="607">
        <v>0.01</v>
      </c>
      <c r="R44" s="607">
        <v>0</v>
      </c>
      <c r="S44" s="607">
        <v>0</v>
      </c>
      <c r="T44" s="607">
        <v>0</v>
      </c>
      <c r="V44" s="606">
        <v>0</v>
      </c>
      <c r="W44" s="606">
        <v>0</v>
      </c>
    </row>
    <row r="45" spans="1:23" ht="15" customHeight="1">
      <c r="A45" s="1"/>
      <c r="B45" s="1385" t="s">
        <v>1368</v>
      </c>
      <c r="C45" s="603" t="s">
        <v>840</v>
      </c>
      <c r="D45" s="604">
        <v>3.23</v>
      </c>
      <c r="E45" s="605">
        <v>1.04</v>
      </c>
      <c r="F45" s="605">
        <v>2</v>
      </c>
      <c r="G45" s="605">
        <v>0</v>
      </c>
      <c r="H45" s="605">
        <v>0</v>
      </c>
      <c r="I45" s="605">
        <v>0</v>
      </c>
      <c r="J45" s="605">
        <v>0.19</v>
      </c>
      <c r="L45" s="392">
        <v>16.91</v>
      </c>
      <c r="M45" s="606">
        <v>4.6900000000000004</v>
      </c>
      <c r="N45" s="606">
        <v>12.23</v>
      </c>
      <c r="P45" s="392">
        <v>16.98</v>
      </c>
      <c r="Q45" s="607">
        <v>16.98</v>
      </c>
      <c r="R45" s="607">
        <v>0</v>
      </c>
      <c r="S45" s="607">
        <v>0</v>
      </c>
      <c r="T45" s="607">
        <v>0</v>
      </c>
      <c r="V45" s="606">
        <v>3.16</v>
      </c>
      <c r="W45" s="606">
        <v>2.2799999999999998</v>
      </c>
    </row>
    <row r="46" spans="1:23" ht="15" customHeight="1">
      <c r="A46" s="1"/>
      <c r="B46" s="1385" t="s">
        <v>2348</v>
      </c>
      <c r="C46" s="603" t="s">
        <v>2349</v>
      </c>
      <c r="D46" s="604">
        <v>19.27</v>
      </c>
      <c r="E46" s="605">
        <v>0</v>
      </c>
      <c r="F46" s="605">
        <v>0</v>
      </c>
      <c r="G46" s="605">
        <v>19.27</v>
      </c>
      <c r="H46" s="605">
        <v>0</v>
      </c>
      <c r="I46" s="605">
        <v>0</v>
      </c>
      <c r="J46" s="605">
        <v>0</v>
      </c>
      <c r="L46" s="392">
        <v>0</v>
      </c>
      <c r="M46" s="606">
        <v>0</v>
      </c>
      <c r="N46" s="606">
        <v>0</v>
      </c>
      <c r="P46" s="392">
        <v>19.27</v>
      </c>
      <c r="Q46" s="607">
        <v>0</v>
      </c>
      <c r="R46" s="607">
        <v>0</v>
      </c>
      <c r="S46" s="607">
        <v>19.27</v>
      </c>
      <c r="T46" s="607">
        <v>0</v>
      </c>
      <c r="V46" s="606">
        <v>0</v>
      </c>
      <c r="W46" s="606">
        <v>0</v>
      </c>
    </row>
    <row r="47" spans="1:23" ht="15" customHeight="1">
      <c r="A47" s="1"/>
      <c r="B47" s="1757" t="s">
        <v>1287</v>
      </c>
      <c r="C47" s="603" t="s">
        <v>480</v>
      </c>
      <c r="D47" s="604">
        <v>15.83</v>
      </c>
      <c r="E47" s="605">
        <v>14.53</v>
      </c>
      <c r="F47" s="605">
        <v>1.3</v>
      </c>
      <c r="G47" s="605">
        <v>0</v>
      </c>
      <c r="H47" s="605">
        <v>0</v>
      </c>
      <c r="I47" s="605">
        <v>0</v>
      </c>
      <c r="J47" s="605">
        <v>0</v>
      </c>
      <c r="L47" s="392">
        <v>4.26</v>
      </c>
      <c r="M47" s="606">
        <v>4.26</v>
      </c>
      <c r="N47" s="606">
        <v>0</v>
      </c>
      <c r="P47" s="392">
        <v>12.12</v>
      </c>
      <c r="Q47" s="607">
        <v>12.12</v>
      </c>
      <c r="R47" s="607">
        <v>0</v>
      </c>
      <c r="S47" s="607">
        <v>0</v>
      </c>
      <c r="T47" s="607">
        <v>0</v>
      </c>
      <c r="V47" s="606">
        <v>7.67</v>
      </c>
      <c r="W47" s="606">
        <v>0</v>
      </c>
    </row>
    <row r="48" spans="1:23" ht="15" customHeight="1">
      <c r="A48" s="1"/>
      <c r="B48" s="1758"/>
      <c r="C48" s="603" t="s">
        <v>2349</v>
      </c>
      <c r="D48" s="604">
        <v>0</v>
      </c>
      <c r="E48" s="605">
        <v>0</v>
      </c>
      <c r="F48" s="605">
        <v>0</v>
      </c>
      <c r="G48" s="605">
        <v>0</v>
      </c>
      <c r="H48" s="605">
        <v>0</v>
      </c>
      <c r="I48" s="605">
        <v>0</v>
      </c>
      <c r="J48" s="605">
        <v>0</v>
      </c>
      <c r="L48" s="392">
        <v>0</v>
      </c>
      <c r="M48" s="606">
        <v>0</v>
      </c>
      <c r="N48" s="606">
        <v>0</v>
      </c>
      <c r="P48" s="392">
        <v>0</v>
      </c>
      <c r="Q48" s="607">
        <v>0</v>
      </c>
      <c r="R48" s="607">
        <v>0</v>
      </c>
      <c r="S48" s="607">
        <v>0</v>
      </c>
      <c r="T48" s="607">
        <v>0</v>
      </c>
      <c r="V48" s="606">
        <v>0</v>
      </c>
      <c r="W48" s="606">
        <v>0</v>
      </c>
    </row>
    <row r="49" spans="1:23" ht="15" customHeight="1">
      <c r="A49" s="1"/>
      <c r="B49" s="1385" t="s">
        <v>2350</v>
      </c>
      <c r="C49" s="603" t="s">
        <v>2349</v>
      </c>
      <c r="D49" s="604">
        <v>0.45</v>
      </c>
      <c r="E49" s="605">
        <v>0.35</v>
      </c>
      <c r="F49" s="605">
        <v>0.03</v>
      </c>
      <c r="G49" s="605">
        <v>0</v>
      </c>
      <c r="H49" s="605">
        <v>7.0000000000000007E-2</v>
      </c>
      <c r="I49" s="605">
        <v>0</v>
      </c>
      <c r="J49" s="605">
        <v>0</v>
      </c>
      <c r="L49" s="392">
        <v>0</v>
      </c>
      <c r="M49" s="606">
        <v>0</v>
      </c>
      <c r="N49" s="606">
        <v>0</v>
      </c>
      <c r="P49" s="392">
        <v>0.43</v>
      </c>
      <c r="Q49" s="607">
        <v>0</v>
      </c>
      <c r="R49" s="607">
        <v>0.43</v>
      </c>
      <c r="S49" s="607">
        <v>0</v>
      </c>
      <c r="T49" s="607">
        <v>0</v>
      </c>
      <c r="V49" s="606">
        <v>0.02</v>
      </c>
      <c r="W49" s="606">
        <v>0</v>
      </c>
    </row>
    <row r="50" spans="1:23" s="632" customFormat="1" ht="15" customHeight="1" thickBot="1">
      <c r="A50" s="638"/>
      <c r="B50" s="88" t="s">
        <v>386</v>
      </c>
      <c r="C50" s="37"/>
      <c r="D50" s="608">
        <v>564.09</v>
      </c>
      <c r="E50" s="608">
        <v>240.41</v>
      </c>
      <c r="F50" s="608">
        <v>11.27</v>
      </c>
      <c r="G50" s="608">
        <v>307.56</v>
      </c>
      <c r="H50" s="608">
        <v>2.06</v>
      </c>
      <c r="I50" s="608">
        <v>0</v>
      </c>
      <c r="J50" s="608">
        <v>2.78</v>
      </c>
      <c r="L50" s="608">
        <v>28.38</v>
      </c>
      <c r="M50" s="608">
        <v>16.149999999999999</v>
      </c>
      <c r="N50" s="608">
        <v>12.23</v>
      </c>
      <c r="P50" s="608">
        <v>131.74</v>
      </c>
      <c r="Q50" s="608">
        <v>84.11</v>
      </c>
      <c r="R50" s="608">
        <v>20.64</v>
      </c>
      <c r="S50" s="608">
        <v>26.98</v>
      </c>
      <c r="T50" s="608">
        <v>0</v>
      </c>
      <c r="V50" s="608">
        <v>462.08</v>
      </c>
      <c r="W50" s="608">
        <v>137.07</v>
      </c>
    </row>
    <row r="51" spans="1:23" ht="15" customHeight="1">
      <c r="A51" s="1"/>
      <c r="B51" s="1760"/>
      <c r="C51" s="1760"/>
      <c r="D51" s="1760"/>
      <c r="E51" s="1760"/>
      <c r="F51" s="1760"/>
      <c r="G51" s="1760"/>
      <c r="H51" s="1760"/>
      <c r="I51" s="1760"/>
      <c r="J51" s="1760"/>
    </row>
    <row r="52" spans="1:23" s="632" customFormat="1" ht="15" customHeight="1" thickBot="1">
      <c r="A52" s="638"/>
      <c r="B52" s="88" t="s">
        <v>2351</v>
      </c>
      <c r="C52" s="37"/>
      <c r="D52" s="608">
        <v>1146.58</v>
      </c>
      <c r="E52" s="608">
        <v>484.61</v>
      </c>
      <c r="F52" s="608">
        <v>172.63</v>
      </c>
      <c r="G52" s="608">
        <v>400.8</v>
      </c>
      <c r="H52" s="608">
        <v>17.75</v>
      </c>
      <c r="I52" s="608">
        <v>15.83</v>
      </c>
      <c r="J52" s="608">
        <v>54.96</v>
      </c>
      <c r="L52" s="608">
        <v>145.04</v>
      </c>
      <c r="M52" s="608">
        <v>43.3</v>
      </c>
      <c r="N52" s="608">
        <v>101.74</v>
      </c>
      <c r="P52" s="608">
        <v>626.41999999999996</v>
      </c>
      <c r="Q52" s="608">
        <v>362.11</v>
      </c>
      <c r="R52" s="608">
        <v>87.48</v>
      </c>
      <c r="S52" s="608">
        <v>159.94999999999999</v>
      </c>
      <c r="T52" s="608">
        <v>16.87</v>
      </c>
      <c r="V52" s="608">
        <v>666.51</v>
      </c>
      <c r="W52" s="608">
        <v>373.96</v>
      </c>
    </row>
    <row r="53" spans="1:23" ht="15" customHeight="1">
      <c r="A53" s="1"/>
      <c r="B53" s="42"/>
      <c r="C53" s="42"/>
      <c r="D53" s="42"/>
      <c r="E53" s="42"/>
      <c r="F53" s="42"/>
      <c r="G53" s="42"/>
      <c r="H53" s="42"/>
      <c r="I53" s="42"/>
      <c r="J53" s="42"/>
    </row>
    <row r="54" spans="1:23" s="632" customFormat="1" ht="15" customHeight="1">
      <c r="A54" s="638"/>
      <c r="B54" s="1664" t="s">
        <v>2352</v>
      </c>
      <c r="C54" s="1664"/>
      <c r="D54" s="1664"/>
      <c r="E54" s="1664"/>
      <c r="F54" s="1664"/>
      <c r="G54" s="1664"/>
      <c r="H54" s="1664"/>
      <c r="I54" s="1664"/>
      <c r="J54" s="1664"/>
    </row>
    <row r="55" spans="1:23" s="632" customFormat="1" ht="33.75" customHeight="1">
      <c r="A55" s="638"/>
      <c r="B55" s="1664" t="s">
        <v>2353</v>
      </c>
      <c r="C55" s="1664"/>
      <c r="D55" s="1664"/>
      <c r="E55" s="1664"/>
      <c r="F55" s="1664"/>
      <c r="G55" s="1664"/>
      <c r="H55" s="1664"/>
      <c r="I55" s="1664"/>
      <c r="J55" s="1664"/>
    </row>
    <row r="56" spans="1:23" s="632" customFormat="1" ht="15" customHeight="1">
      <c r="A56" s="638"/>
      <c r="B56" s="1664" t="s">
        <v>2330</v>
      </c>
      <c r="C56" s="1664"/>
      <c r="D56" s="1664"/>
      <c r="E56" s="1664"/>
      <c r="F56" s="1664"/>
      <c r="G56" s="1664"/>
      <c r="H56" s="1664"/>
      <c r="I56" s="1664"/>
      <c r="J56" s="1664"/>
    </row>
    <row r="57" spans="1:23" s="632" customFormat="1" ht="15" customHeight="1">
      <c r="A57" s="638"/>
      <c r="B57" s="1664" t="s">
        <v>2329</v>
      </c>
      <c r="C57" s="1664"/>
      <c r="D57" s="1664"/>
      <c r="E57" s="1664"/>
      <c r="F57" s="1664"/>
      <c r="G57" s="1664"/>
      <c r="H57" s="1664"/>
      <c r="I57" s="1664"/>
      <c r="J57" s="1664"/>
    </row>
    <row r="58" spans="1:23" s="632" customFormat="1" ht="35.15" customHeight="1">
      <c r="A58" s="638"/>
      <c r="B58" s="1664" t="s">
        <v>2354</v>
      </c>
      <c r="C58" s="1664"/>
      <c r="D58" s="1664"/>
      <c r="E58" s="1664"/>
      <c r="F58" s="1664"/>
      <c r="G58" s="1664"/>
      <c r="H58" s="1664"/>
      <c r="I58" s="1664"/>
      <c r="J58" s="1664"/>
    </row>
    <row r="59" spans="1:23" ht="15" customHeight="1"/>
    <row r="333" ht="20.149999999999999" customHeight="1"/>
  </sheetData>
  <sheetProtection algorithmName="SHA-512" hashValue="AotaKSbUR6gaW9mo/kgeem0JalKoGdNiWe+riLsKo6mwhuVhBi5fVVB1Ga9aWQf1WNuG3Z5YVFawqAiwDauFPw==" saltValue="40T7E1OkBIG3Pcdp2WXPkA==" spinCount="100000" sheet="1" objects="1" scenarios="1"/>
  <mergeCells count="20">
    <mergeCell ref="B6:J6"/>
    <mergeCell ref="B7:J7"/>
    <mergeCell ref="B25:J25"/>
    <mergeCell ref="B1:B3"/>
    <mergeCell ref="B51:J51"/>
    <mergeCell ref="B33:B35"/>
    <mergeCell ref="B47:B48"/>
    <mergeCell ref="B58:J58"/>
    <mergeCell ref="P8:T8"/>
    <mergeCell ref="V8:W8"/>
    <mergeCell ref="L8:N8"/>
    <mergeCell ref="E8:J8"/>
    <mergeCell ref="B55:J55"/>
    <mergeCell ref="B56:J56"/>
    <mergeCell ref="B57:J57"/>
    <mergeCell ref="B54:J54"/>
    <mergeCell ref="B40:B41"/>
    <mergeCell ref="B27:B29"/>
    <mergeCell ref="B19:B23"/>
    <mergeCell ref="B12:B15"/>
  </mergeCells>
  <conditionalFormatting sqref="C37">
    <cfRule type="cellIs" dxfId="6" priority="2" operator="equal">
      <formula>"MAN"</formula>
    </cfRule>
  </conditionalFormatting>
  <conditionalFormatting sqref="E34:J34">
    <cfRule type="expression" dxfId="5" priority="1">
      <formula>NOT(OR(ISNUMBER(E34),ISBLANK(E34)))</formula>
    </cfRule>
  </conditionalFormatting>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7C716B"/>
  </sheetPr>
  <dimension ref="A1:D328"/>
  <sheetViews>
    <sheetView showGridLines="0" showRuler="0" zoomScaleNormal="100" workbookViewId="0">
      <selection activeCell="A82" sqref="A82"/>
    </sheetView>
  </sheetViews>
  <sheetFormatPr defaultColWidth="13.54296875" defaultRowHeight="12.5"/>
  <cols>
    <col min="1" max="1" width="7.453125" customWidth="1"/>
    <col min="2" max="2" width="60.453125" customWidth="1"/>
    <col min="3" max="3" width="127" customWidth="1"/>
  </cols>
  <sheetData>
    <row r="1" spans="1:4" ht="15" customHeight="1">
      <c r="A1" s="1"/>
      <c r="B1" s="1647" t="e" vm="1">
        <v>#VALUE!</v>
      </c>
      <c r="C1" s="1"/>
      <c r="D1" s="1"/>
    </row>
    <row r="2" spans="1:4" ht="15" customHeight="1">
      <c r="A2" s="1"/>
      <c r="B2" s="1647"/>
      <c r="C2" s="468"/>
      <c r="D2" s="1"/>
    </row>
    <row r="3" spans="1:4" ht="15" customHeight="1">
      <c r="A3" s="1"/>
      <c r="B3" s="1647"/>
      <c r="C3" s="1"/>
      <c r="D3" s="1"/>
    </row>
    <row r="4" spans="1:4" ht="15" customHeight="1">
      <c r="A4" s="1"/>
      <c r="B4" s="893" t="s">
        <v>2</v>
      </c>
      <c r="C4" s="1"/>
      <c r="D4" s="1"/>
    </row>
    <row r="5" spans="1:4" ht="15" customHeight="1">
      <c r="A5" s="1"/>
      <c r="B5" s="893"/>
      <c r="C5" s="1"/>
      <c r="D5" s="1"/>
    </row>
    <row r="6" spans="1:4" ht="15" customHeight="1">
      <c r="A6" s="1"/>
      <c r="B6" s="915"/>
      <c r="C6" s="1"/>
    </row>
    <row r="7" spans="1:4" ht="15" customHeight="1">
      <c r="A7" s="1"/>
      <c r="B7" s="118" t="s">
        <v>3</v>
      </c>
      <c r="C7" s="118" t="s">
        <v>4</v>
      </c>
    </row>
    <row r="8" spans="1:4" ht="20.149999999999999" customHeight="1">
      <c r="A8" s="1"/>
      <c r="B8" s="922" t="s">
        <v>5</v>
      </c>
      <c r="C8" s="306" t="s">
        <v>6</v>
      </c>
    </row>
    <row r="9" spans="1:4" ht="20.149999999999999" customHeight="1">
      <c r="A9" s="1"/>
      <c r="B9" s="923" t="s">
        <v>7</v>
      </c>
      <c r="C9" s="307" t="s">
        <v>8</v>
      </c>
    </row>
    <row r="10" spans="1:4" ht="20.149999999999999" customHeight="1">
      <c r="A10" s="1"/>
      <c r="B10" s="923" t="s">
        <v>9</v>
      </c>
      <c r="C10" s="307" t="s">
        <v>10</v>
      </c>
    </row>
    <row r="11" spans="1:4" ht="20.149999999999999" customHeight="1">
      <c r="A11" s="1"/>
      <c r="B11" s="923" t="s">
        <v>11</v>
      </c>
      <c r="C11" s="307" t="s">
        <v>12</v>
      </c>
    </row>
    <row r="12" spans="1:4" ht="20.149999999999999" customHeight="1">
      <c r="A12" s="1"/>
      <c r="B12" s="923" t="s">
        <v>13</v>
      </c>
      <c r="C12" s="307" t="s">
        <v>14</v>
      </c>
    </row>
    <row r="13" spans="1:4" ht="20.149999999999999" customHeight="1">
      <c r="A13" s="1"/>
      <c r="B13" s="923" t="s">
        <v>15</v>
      </c>
      <c r="C13" s="307" t="s">
        <v>16</v>
      </c>
    </row>
    <row r="14" spans="1:4" ht="20.149999999999999" customHeight="1">
      <c r="A14" s="1"/>
      <c r="B14" s="923" t="s">
        <v>17</v>
      </c>
      <c r="C14" s="307" t="s">
        <v>18</v>
      </c>
    </row>
    <row r="15" spans="1:4" ht="20.149999999999999" customHeight="1">
      <c r="A15" s="1"/>
      <c r="B15" s="923" t="s">
        <v>19</v>
      </c>
      <c r="C15" s="307" t="s">
        <v>20</v>
      </c>
    </row>
    <row r="16" spans="1:4" ht="20.149999999999999" customHeight="1">
      <c r="A16" s="1"/>
      <c r="B16" s="923" t="s">
        <v>21</v>
      </c>
      <c r="C16" s="307" t="s">
        <v>22</v>
      </c>
    </row>
    <row r="17" spans="1:4" ht="20.149999999999999" customHeight="1">
      <c r="A17" s="1"/>
      <c r="B17" s="923" t="s">
        <v>23</v>
      </c>
      <c r="C17" s="307" t="s">
        <v>24</v>
      </c>
    </row>
    <row r="18" spans="1:4" ht="20.149999999999999" customHeight="1">
      <c r="A18" s="1"/>
      <c r="B18" s="923" t="s">
        <v>25</v>
      </c>
      <c r="C18" s="307" t="s">
        <v>26</v>
      </c>
    </row>
    <row r="19" spans="1:4" ht="20.149999999999999" customHeight="1">
      <c r="A19" s="1"/>
      <c r="B19" s="923" t="s">
        <v>27</v>
      </c>
      <c r="C19" s="307" t="s">
        <v>28</v>
      </c>
    </row>
    <row r="20" spans="1:4" ht="20.149999999999999" customHeight="1">
      <c r="A20" s="1"/>
      <c r="B20" s="923" t="s">
        <v>29</v>
      </c>
      <c r="C20" s="307" t="s">
        <v>30</v>
      </c>
    </row>
    <row r="21" spans="1:4" ht="20.149999999999999" customHeight="1">
      <c r="A21" s="1"/>
      <c r="B21" s="923" t="s">
        <v>31</v>
      </c>
      <c r="C21" s="307" t="s">
        <v>32</v>
      </c>
    </row>
    <row r="22" spans="1:4" ht="20.149999999999999" customHeight="1">
      <c r="A22" s="1"/>
      <c r="B22" s="923" t="s">
        <v>33</v>
      </c>
      <c r="C22" s="307" t="s">
        <v>34</v>
      </c>
    </row>
    <row r="23" spans="1:4" ht="20.149999999999999" customHeight="1">
      <c r="A23" s="1"/>
      <c r="B23" s="923" t="s">
        <v>35</v>
      </c>
      <c r="C23" s="307" t="s">
        <v>36</v>
      </c>
    </row>
    <row r="24" spans="1:4" ht="20.149999999999999" customHeight="1">
      <c r="A24" s="1"/>
      <c r="B24" s="923" t="s">
        <v>37</v>
      </c>
      <c r="C24" s="307" t="s">
        <v>38</v>
      </c>
    </row>
    <row r="25" spans="1:4" ht="20.149999999999999" customHeight="1">
      <c r="A25" s="1"/>
      <c r="B25" s="923" t="s">
        <v>39</v>
      </c>
      <c r="C25" s="307" t="s">
        <v>40</v>
      </c>
    </row>
    <row r="26" spans="1:4" ht="20.149999999999999" customHeight="1">
      <c r="A26" s="1"/>
      <c r="B26" s="923" t="s">
        <v>41</v>
      </c>
      <c r="C26" s="307" t="s">
        <v>42</v>
      </c>
      <c r="D26" s="218"/>
    </row>
    <row r="27" spans="1:4" ht="20.149999999999999" customHeight="1">
      <c r="A27" s="1"/>
      <c r="B27" s="923" t="s">
        <v>43</v>
      </c>
      <c r="C27" s="307" t="s">
        <v>44</v>
      </c>
      <c r="D27" s="58"/>
    </row>
    <row r="28" spans="1:4" ht="20.149999999999999" customHeight="1">
      <c r="A28" s="1"/>
      <c r="B28" s="923" t="s">
        <v>45</v>
      </c>
      <c r="C28" s="307" t="s">
        <v>46</v>
      </c>
    </row>
    <row r="29" spans="1:4" ht="20.149999999999999" customHeight="1">
      <c r="A29" s="1"/>
      <c r="B29" s="923" t="s">
        <v>47</v>
      </c>
      <c r="C29" s="307" t="s">
        <v>48</v>
      </c>
    </row>
    <row r="30" spans="1:4" ht="20.149999999999999" customHeight="1">
      <c r="A30" s="1"/>
      <c r="B30" s="923" t="s">
        <v>49</v>
      </c>
      <c r="C30" s="307" t="s">
        <v>50</v>
      </c>
    </row>
    <row r="31" spans="1:4" ht="20.149999999999999" customHeight="1">
      <c r="A31" s="1"/>
      <c r="B31" s="923" t="s">
        <v>51</v>
      </c>
      <c r="C31" s="307" t="s">
        <v>52</v>
      </c>
    </row>
    <row r="32" spans="1:4" ht="20.149999999999999" customHeight="1">
      <c r="A32" s="1"/>
      <c r="B32" s="923" t="s">
        <v>53</v>
      </c>
      <c r="C32" s="924" t="s">
        <v>54</v>
      </c>
    </row>
    <row r="33" spans="1:3" ht="20.149999999999999" customHeight="1">
      <c r="A33" s="1"/>
      <c r="B33" s="923" t="s">
        <v>55</v>
      </c>
      <c r="C33" s="307" t="s">
        <v>56</v>
      </c>
    </row>
    <row r="34" spans="1:3" ht="20.149999999999999" customHeight="1">
      <c r="A34" s="1"/>
      <c r="B34" s="923" t="s">
        <v>57</v>
      </c>
      <c r="C34" s="307" t="s">
        <v>58</v>
      </c>
    </row>
    <row r="35" spans="1:3" ht="20.149999999999999" customHeight="1">
      <c r="A35" s="1"/>
      <c r="B35" s="923" t="s">
        <v>59</v>
      </c>
      <c r="C35" s="307" t="s">
        <v>60</v>
      </c>
    </row>
    <row r="36" spans="1:3" ht="20.149999999999999" customHeight="1">
      <c r="A36" s="1"/>
      <c r="B36" s="923" t="s">
        <v>61</v>
      </c>
      <c r="C36" s="307" t="s">
        <v>62</v>
      </c>
    </row>
    <row r="37" spans="1:3" ht="20.149999999999999" customHeight="1">
      <c r="A37" s="1"/>
      <c r="B37" s="923" t="s">
        <v>63</v>
      </c>
      <c r="C37" s="307" t="s">
        <v>64</v>
      </c>
    </row>
    <row r="38" spans="1:3" ht="20.149999999999999" customHeight="1">
      <c r="A38" s="1"/>
      <c r="B38" s="923" t="s">
        <v>65</v>
      </c>
      <c r="C38" s="307" t="s">
        <v>66</v>
      </c>
    </row>
    <row r="39" spans="1:3" ht="20.149999999999999" customHeight="1">
      <c r="A39" s="1"/>
      <c r="B39" s="923" t="s">
        <v>67</v>
      </c>
      <c r="C39" s="307" t="s">
        <v>68</v>
      </c>
    </row>
    <row r="40" spans="1:3" ht="20.149999999999999" customHeight="1">
      <c r="A40" s="1"/>
      <c r="B40" s="923" t="s">
        <v>69</v>
      </c>
      <c r="C40" s="307" t="s">
        <v>70</v>
      </c>
    </row>
    <row r="41" spans="1:3" ht="20.149999999999999" customHeight="1">
      <c r="A41" s="1"/>
      <c r="B41" s="923" t="s">
        <v>71</v>
      </c>
      <c r="C41" s="924" t="s">
        <v>72</v>
      </c>
    </row>
    <row r="42" spans="1:3" ht="20.149999999999999" customHeight="1">
      <c r="A42" s="1"/>
      <c r="B42" s="925" t="s">
        <v>73</v>
      </c>
      <c r="C42" s="924" t="s">
        <v>74</v>
      </c>
    </row>
    <row r="43" spans="1:3" ht="20.149999999999999" customHeight="1">
      <c r="A43" s="1"/>
      <c r="B43" s="923" t="s">
        <v>75</v>
      </c>
      <c r="C43" s="307" t="s">
        <v>76</v>
      </c>
    </row>
    <row r="44" spans="1:3" ht="20.149999999999999" customHeight="1">
      <c r="A44" s="1"/>
      <c r="B44" s="923" t="s">
        <v>77</v>
      </c>
      <c r="C44" s="307" t="s">
        <v>78</v>
      </c>
    </row>
    <row r="45" spans="1:3" ht="20.149999999999999" customHeight="1">
      <c r="A45" s="1"/>
      <c r="B45" s="923" t="s">
        <v>79</v>
      </c>
      <c r="C45" s="307" t="s">
        <v>80</v>
      </c>
    </row>
    <row r="46" spans="1:3" ht="20.149999999999999" customHeight="1">
      <c r="A46" s="1"/>
      <c r="B46" s="923" t="s">
        <v>81</v>
      </c>
      <c r="C46" s="307" t="s">
        <v>82</v>
      </c>
    </row>
    <row r="47" spans="1:3" ht="20.149999999999999" customHeight="1">
      <c r="A47" s="1"/>
      <c r="B47" s="923" t="s">
        <v>83</v>
      </c>
      <c r="C47" s="307" t="s">
        <v>84</v>
      </c>
    </row>
    <row r="48" spans="1:3" ht="20.149999999999999" customHeight="1">
      <c r="A48" s="1"/>
      <c r="B48" s="923" t="s">
        <v>85</v>
      </c>
      <c r="C48" s="307" t="s">
        <v>86</v>
      </c>
    </row>
    <row r="49" spans="1:3" ht="20.149999999999999" customHeight="1">
      <c r="A49" s="1"/>
      <c r="B49" s="923" t="s">
        <v>87</v>
      </c>
      <c r="C49" s="307" t="s">
        <v>88</v>
      </c>
    </row>
    <row r="50" spans="1:3" ht="20.149999999999999" customHeight="1">
      <c r="A50" s="1"/>
      <c r="B50" s="922" t="s">
        <v>89</v>
      </c>
      <c r="C50" s="306" t="s">
        <v>90</v>
      </c>
    </row>
    <row r="51" spans="1:3" ht="20.149999999999999" customHeight="1">
      <c r="A51" s="1"/>
      <c r="B51" s="923" t="s">
        <v>91</v>
      </c>
      <c r="C51" s="307" t="s">
        <v>92</v>
      </c>
    </row>
    <row r="52" spans="1:3" ht="20.149999999999999" customHeight="1">
      <c r="A52" s="1"/>
      <c r="B52" s="923" t="s">
        <v>93</v>
      </c>
      <c r="C52" s="307" t="s">
        <v>94</v>
      </c>
    </row>
    <row r="53" spans="1:3" ht="20.149999999999999" customHeight="1">
      <c r="A53" s="1"/>
      <c r="B53" s="923" t="s">
        <v>95</v>
      </c>
      <c r="C53" s="307" t="s">
        <v>96</v>
      </c>
    </row>
    <row r="54" spans="1:3" ht="20.149999999999999" customHeight="1">
      <c r="A54" s="1"/>
      <c r="B54" s="923" t="s">
        <v>97</v>
      </c>
      <c r="C54" s="307" t="s">
        <v>98</v>
      </c>
    </row>
    <row r="55" spans="1:3" ht="20.149999999999999" customHeight="1">
      <c r="A55" s="1"/>
      <c r="B55" s="923" t="s">
        <v>99</v>
      </c>
      <c r="C55" s="307" t="s">
        <v>100</v>
      </c>
    </row>
    <row r="56" spans="1:3" ht="20.149999999999999" customHeight="1">
      <c r="A56" s="1"/>
      <c r="B56" s="923" t="s">
        <v>101</v>
      </c>
      <c r="C56" s="307" t="s">
        <v>102</v>
      </c>
    </row>
    <row r="57" spans="1:3" ht="20.149999999999999" customHeight="1">
      <c r="A57" s="1"/>
      <c r="B57" s="923" t="s">
        <v>103</v>
      </c>
      <c r="C57" s="307" t="s">
        <v>104</v>
      </c>
    </row>
    <row r="58" spans="1:3" ht="20.149999999999999" customHeight="1">
      <c r="A58" s="1"/>
      <c r="B58" s="923" t="s">
        <v>105</v>
      </c>
      <c r="C58" s="924" t="s">
        <v>106</v>
      </c>
    </row>
    <row r="59" spans="1:3" ht="20.149999999999999" customHeight="1">
      <c r="A59" s="1"/>
      <c r="B59" s="923" t="s">
        <v>107</v>
      </c>
      <c r="C59" s="307" t="s">
        <v>108</v>
      </c>
    </row>
    <row r="60" spans="1:3" ht="20.149999999999999" customHeight="1">
      <c r="A60" s="1"/>
      <c r="B60" s="923" t="s">
        <v>109</v>
      </c>
      <c r="C60" s="307" t="s">
        <v>110</v>
      </c>
    </row>
    <row r="61" spans="1:3" ht="20.149999999999999" customHeight="1">
      <c r="A61" s="1"/>
      <c r="B61" s="923" t="s">
        <v>111</v>
      </c>
      <c r="C61" s="924" t="s">
        <v>112</v>
      </c>
    </row>
    <row r="62" spans="1:3" ht="20.149999999999999" customHeight="1">
      <c r="A62" s="1"/>
      <c r="B62" s="923" t="s">
        <v>113</v>
      </c>
      <c r="C62" s="307" t="s">
        <v>114</v>
      </c>
    </row>
    <row r="63" spans="1:3" ht="20.149999999999999" customHeight="1">
      <c r="A63" s="1"/>
      <c r="B63" s="923" t="s">
        <v>115</v>
      </c>
      <c r="C63" s="307" t="s">
        <v>116</v>
      </c>
    </row>
    <row r="64" spans="1:3" ht="20.149999999999999" customHeight="1">
      <c r="A64" s="1"/>
      <c r="B64" s="923" t="s">
        <v>117</v>
      </c>
      <c r="C64" s="307" t="s">
        <v>118</v>
      </c>
    </row>
    <row r="65" spans="2:3">
      <c r="B65" s="15"/>
      <c r="C65" s="15"/>
    </row>
    <row r="328" ht="20.149999999999999" customHeight="1"/>
  </sheetData>
  <sheetProtection algorithmName="SHA-512" hashValue="VQdkNIRPanjwaoFQaOAjhOb0YEZwgPusN1MTjyVklAgdeuIReZ6eacssf23VyG2gIjwWiCrT0lQPDnQwA38e1w==" saltValue="NuzTd7uU57lTWJePH/ltIw==" spinCount="100000" sheet="1" objects="1" scenarios="1"/>
  <mergeCells count="1">
    <mergeCell ref="B1:B3"/>
  </mergeCells>
  <hyperlinks>
    <hyperlink ref="C8" r:id="rId1" xr:uid="{5F2A2405-9ECD-4B23-A820-2FF40225D32F}"/>
    <hyperlink ref="C9" r:id="rId2" xr:uid="{5C168B27-B5C4-40B5-8922-9E644D58597D}"/>
    <hyperlink ref="C11" r:id="rId3" xr:uid="{E822F3C5-2A59-4C5A-BDB6-05706B0351DE}"/>
    <hyperlink ref="C12" r:id="rId4" xr:uid="{C63038AA-C00B-47F0-A2C3-BCAF277C5670}"/>
    <hyperlink ref="C13" r:id="rId5" xr:uid="{BDA6BCBA-417E-4C36-9CE1-E384D27857AE}"/>
    <hyperlink ref="C14" r:id="rId6" xr:uid="{4C9FE7EB-36C2-4D89-9646-1CD81BE9B252}"/>
    <hyperlink ref="C15" r:id="rId7" xr:uid="{FECF6815-18D1-4FB8-9D18-8164B59A02FF}"/>
    <hyperlink ref="C16" r:id="rId8" xr:uid="{59ECE18C-9F3C-4816-A124-479C58BC452B}"/>
    <hyperlink ref="C17" r:id="rId9" xr:uid="{133959E5-39E2-4FCC-B5D6-9074884C89F9}"/>
    <hyperlink ref="C10" r:id="rId10" xr:uid="{CC1D2C22-3C32-41C1-822D-172A5A5E6B5F}"/>
    <hyperlink ref="C52" r:id="rId11" xr:uid="{F4869BA6-A28C-427C-92F2-436A5BB43058}"/>
    <hyperlink ref="C53" r:id="rId12" xr:uid="{1CF711A6-8BCC-4816-81D5-2ED91EC3F4C2}"/>
    <hyperlink ref="C54" r:id="rId13" location="cop" xr:uid="{F913EBCA-E530-4C6E-9ECB-6B1E21A4B5FE}"/>
    <hyperlink ref="C55" r:id="rId14" xr:uid="{B95332C3-9E05-402B-9597-6E8B84E22A7A}"/>
    <hyperlink ref="C56" r:id="rId15" xr:uid="{0809B4D4-000A-4989-A6A8-3424FD7646D3}"/>
    <hyperlink ref="C57" r:id="rId16" xr:uid="{AA98F4A0-DA8A-4C60-91A9-9829DDE7EA4B}"/>
    <hyperlink ref="C59" r:id="rId17" xr:uid="{4CFF893A-0C5A-4877-9507-50D6E86F87F9}"/>
    <hyperlink ref="C60" r:id="rId18" xr:uid="{FE1AE3D8-2ED1-4BA8-81C5-86D648101263}"/>
    <hyperlink ref="C62" r:id="rId19" xr:uid="{E3526A8C-B93A-4511-88AE-CF4FA7A79A78}"/>
    <hyperlink ref="C63" r:id="rId20" xr:uid="{70E310B1-D029-4862-9F74-0AE28257694E}"/>
    <hyperlink ref="C64" r:id="rId21" xr:uid="{4AD91463-C1C1-492A-981F-6F6415CA73C7}"/>
    <hyperlink ref="C51" r:id="rId22" xr:uid="{837875AD-2744-4954-86B3-ECB27547CF5F}"/>
    <hyperlink ref="C50" r:id="rId23" xr:uid="{C6B4EE96-6582-42F7-BE44-40C6EC30E468}"/>
    <hyperlink ref="C49" r:id="rId24" xr:uid="{36CAF283-DBE1-400B-A1B4-4526F0A5D941}"/>
    <hyperlink ref="C48" r:id="rId25" xr:uid="{F3A9CA7A-A5B8-4565-9667-889C9E147F43}"/>
    <hyperlink ref="C47" r:id="rId26" xr:uid="{AA04E426-20A5-4339-8784-1951DE45EBCE}"/>
    <hyperlink ref="C46" r:id="rId27" xr:uid="{EBFD750A-5174-4BE1-8A75-9874C54D1A51}"/>
    <hyperlink ref="C45" r:id="rId28" xr:uid="{653F5E41-B408-4E15-BF91-2325718B4B76}"/>
    <hyperlink ref="C44" r:id="rId29" xr:uid="{C3F1CE26-F958-4061-86F0-3619C4A2FDE5}"/>
    <hyperlink ref="C43" r:id="rId30" xr:uid="{839E15D3-B774-4D7F-803F-B6D6636EEF19}"/>
    <hyperlink ref="C40" r:id="rId31" xr:uid="{73CA1F8B-EBCD-4825-AE11-6444316CDFF5}"/>
    <hyperlink ref="C39" r:id="rId32" xr:uid="{515E2916-68B7-4B70-8E3B-708CDBCBE49B}"/>
    <hyperlink ref="C38" r:id="rId33" xr:uid="{EC374913-306A-437D-98B5-28F1960568FA}"/>
    <hyperlink ref="C37" r:id="rId34" xr:uid="{F2C917B9-62D7-4A2C-A3BD-CFA015873321}"/>
    <hyperlink ref="C36" r:id="rId35" xr:uid="{DB2653DA-C373-4077-8A89-369100AC4946}"/>
    <hyperlink ref="C35" r:id="rId36" xr:uid="{5C8226AD-6A81-4141-895B-6987FF8B84BC}"/>
    <hyperlink ref="C34" r:id="rId37" xr:uid="{EED1D87D-9C44-4F0C-A36D-FD7FBB76716C}"/>
    <hyperlink ref="C31" r:id="rId38" xr:uid="{B4FE9FD0-0A0B-43E3-92F2-11BC6CBC5803}"/>
    <hyperlink ref="C30" r:id="rId39" xr:uid="{3D6329B6-32D4-48C2-8DD0-9B7C252CF627}"/>
    <hyperlink ref="C29" r:id="rId40" xr:uid="{26C36E8F-C3F9-4E8B-B5E7-B36D71FBE640}"/>
    <hyperlink ref="C28" r:id="rId41" xr:uid="{2C8D658E-D50B-4657-82CC-001316C79914}"/>
    <hyperlink ref="C27" r:id="rId42" xr:uid="{EEA9367D-FDED-4F84-A74C-0960F3475CF5}"/>
    <hyperlink ref="C26" r:id="rId43" xr:uid="{388D72C4-E4F4-4CFB-9E7F-E963C64A6E13}"/>
    <hyperlink ref="C25" r:id="rId44" xr:uid="{E9A95935-339D-4B94-B36A-2A1327489FE4}"/>
    <hyperlink ref="C24" r:id="rId45" xr:uid="{2A60A334-1F77-4BDF-BE6B-5A92BFF2A46F}"/>
    <hyperlink ref="C23" r:id="rId46" xr:uid="{F17B045A-E34B-4F5B-AFC3-A96664036F72}"/>
    <hyperlink ref="C22" r:id="rId47" xr:uid="{6AABA858-2480-41C2-A4FC-446FE54EC87E}"/>
    <hyperlink ref="C21" r:id="rId48" xr:uid="{F5F1007E-4CC5-49E3-867E-7F0C7E74B2D7}"/>
    <hyperlink ref="C20" r:id="rId49" xr:uid="{9D326A1C-F2D6-4F69-BAC9-CA2DD8E76A92}"/>
    <hyperlink ref="C19" r:id="rId50" xr:uid="{4CD2B578-A1B3-494A-BB58-9E4AAD0247FB}"/>
    <hyperlink ref="C18" r:id="rId51" xr:uid="{9DACA5DB-7D13-46E6-A5DF-769A0D70D9D6}"/>
    <hyperlink ref="C33" r:id="rId52" xr:uid="{B3396517-2D20-487D-8663-C692A7F7A4EA}"/>
    <hyperlink ref="C61" r:id="rId53" xr:uid="{B3CFDC9F-74CB-43B5-9905-4828BE958FF9}"/>
    <hyperlink ref="C58" r:id="rId54" display="tiotinto.com/-/media/content/documents/sustainability/human-rights/2024-vpshr-report.pdf" xr:uid="{994EFDA1-31E6-430A-B7F7-DDF4C08371F2}"/>
    <hyperlink ref="C42" r:id="rId55" xr:uid="{CFC3A345-EA94-48F7-81F2-838F1790A56C}"/>
    <hyperlink ref="C41" r:id="rId56" xr:uid="{2DDEC285-D911-4704-B24A-FC907D1DF6B7}"/>
    <hyperlink ref="C32" r:id="rId57" display="https://cdn-rio.dataweavers.io/-/media/content/documents/sustainability/corporate-policies/inclusion-and-diversity-policy.pdf?rev=bf2c1459c9274a1ea928bbf1c2ab448d" xr:uid="{2ADDD267-F130-40C5-882D-5339DFE72AF7}"/>
  </hyperlinks>
  <pageMargins left="0.75" right="0.75" top="1" bottom="1" header="0.5" footer="0.5"/>
  <pageSetup paperSize="9" orientation="portrait" horizontalDpi="4294967293" r:id="rId58"/>
  <drawing r:id="rId59"/>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dimension ref="A1:I327"/>
  <sheetViews>
    <sheetView showGridLines="0" showRuler="0" topLeftCell="A69" zoomScale="90" zoomScaleNormal="90" workbookViewId="0">
      <selection activeCell="B77" sqref="B77:H77"/>
    </sheetView>
  </sheetViews>
  <sheetFormatPr defaultColWidth="13.54296875" defaultRowHeight="12.5"/>
  <cols>
    <col min="1" max="1" width="7.453125" customWidth="1"/>
    <col min="2" max="3" width="20.453125" customWidth="1"/>
    <col min="4" max="4" width="45.453125" customWidth="1"/>
    <col min="5" max="8" width="17" customWidth="1"/>
  </cols>
  <sheetData>
    <row r="1" spans="1:9" ht="13.4" customHeight="1">
      <c r="A1" s="1"/>
      <c r="B1" s="1647" t="e" vm="1">
        <v>#VALUE!</v>
      </c>
      <c r="C1" s="1"/>
      <c r="D1" s="1"/>
    </row>
    <row r="2" spans="1:9">
      <c r="A2" s="1"/>
      <c r="B2" s="1647"/>
      <c r="C2" s="468"/>
      <c r="D2" s="1"/>
    </row>
    <row r="3" spans="1:9">
      <c r="A3" s="1"/>
      <c r="B3" s="1647"/>
      <c r="C3" s="1"/>
      <c r="D3" s="1"/>
    </row>
    <row r="4" spans="1:9" ht="15" customHeight="1">
      <c r="A4" s="1"/>
      <c r="B4" s="1742" t="s">
        <v>2</v>
      </c>
      <c r="C4" s="1742"/>
      <c r="D4" s="1"/>
    </row>
    <row r="5" spans="1:9" ht="15" customHeight="1">
      <c r="A5" s="1"/>
      <c r="B5" s="893"/>
      <c r="C5" s="1"/>
      <c r="D5" s="1"/>
    </row>
    <row r="6" spans="1:9" ht="15" customHeight="1">
      <c r="A6" s="1"/>
      <c r="B6" s="1658" t="s">
        <v>224</v>
      </c>
      <c r="C6" s="1658"/>
      <c r="D6" s="1658"/>
      <c r="E6" s="1658"/>
      <c r="F6" s="1658"/>
      <c r="G6" s="1658"/>
      <c r="H6" s="1658"/>
      <c r="I6" s="57"/>
    </row>
    <row r="7" spans="1:9" ht="15" customHeight="1">
      <c r="A7" s="1"/>
      <c r="B7" s="1783" t="s">
        <v>2355</v>
      </c>
      <c r="C7" s="1783"/>
      <c r="D7" s="1783"/>
      <c r="E7" s="1783"/>
      <c r="F7" s="1783"/>
      <c r="G7" s="1783"/>
      <c r="H7" s="1783"/>
      <c r="I7" s="18"/>
    </row>
    <row r="8" spans="1:9" ht="15" customHeight="1">
      <c r="A8" s="1"/>
      <c r="B8" s="1782"/>
      <c r="C8" s="1782"/>
      <c r="D8" s="1782"/>
      <c r="E8" s="1784" t="s">
        <v>2356</v>
      </c>
      <c r="F8" s="1784"/>
      <c r="G8" s="1784"/>
      <c r="H8" s="1784"/>
      <c r="I8" s="18"/>
    </row>
    <row r="9" spans="1:9" ht="15" customHeight="1">
      <c r="A9" s="23"/>
      <c r="B9" s="1782"/>
      <c r="C9" s="1782"/>
      <c r="D9" s="1782"/>
      <c r="E9" s="1784" t="s">
        <v>2357</v>
      </c>
      <c r="F9" s="1784"/>
      <c r="G9" s="937" t="s">
        <v>2358</v>
      </c>
      <c r="H9" s="937"/>
      <c r="I9" s="18"/>
    </row>
    <row r="10" spans="1:9" ht="15" customHeight="1">
      <c r="A10" s="23"/>
      <c r="B10" s="946" t="s">
        <v>2359</v>
      </c>
      <c r="C10" s="946" t="s">
        <v>2360</v>
      </c>
      <c r="D10" s="946" t="s">
        <v>2361</v>
      </c>
      <c r="E10" s="928" t="s">
        <v>2362</v>
      </c>
      <c r="F10" s="928" t="s">
        <v>2363</v>
      </c>
      <c r="G10" s="928" t="s">
        <v>2364</v>
      </c>
      <c r="H10" s="928" t="s">
        <v>2365</v>
      </c>
      <c r="I10" s="52"/>
    </row>
    <row r="11" spans="1:9" ht="15" customHeight="1">
      <c r="A11" s="23"/>
      <c r="B11" s="207"/>
      <c r="C11" s="207"/>
      <c r="D11" s="207"/>
      <c r="E11" s="208"/>
      <c r="F11" s="208"/>
      <c r="G11" s="208"/>
      <c r="H11" s="208"/>
      <c r="I11" s="52"/>
    </row>
    <row r="12" spans="1:9" ht="15" customHeight="1">
      <c r="A12" s="23"/>
      <c r="B12" s="1761" t="s">
        <v>2366</v>
      </c>
      <c r="C12" s="1761"/>
      <c r="D12" s="1761"/>
      <c r="E12" s="1761"/>
      <c r="F12" s="1761"/>
      <c r="G12" s="1761"/>
      <c r="H12" s="1761"/>
      <c r="I12" s="52"/>
    </row>
    <row r="13" spans="1:9" ht="15" customHeight="1">
      <c r="A13" s="23"/>
      <c r="B13" s="1768" t="s">
        <v>2367</v>
      </c>
      <c r="C13" s="1650" t="s">
        <v>2368</v>
      </c>
      <c r="D13" s="74" t="s">
        <v>2306</v>
      </c>
      <c r="E13" s="429">
        <v>231.2</v>
      </c>
      <c r="F13" s="429">
        <v>89.7</v>
      </c>
      <c r="G13" s="429">
        <v>163.69999999999999</v>
      </c>
      <c r="H13" s="71">
        <v>484.6</v>
      </c>
      <c r="I13" s="52"/>
    </row>
    <row r="14" spans="1:9" ht="15" customHeight="1">
      <c r="A14" s="1"/>
      <c r="B14" s="1768"/>
      <c r="C14" s="1778"/>
      <c r="D14" s="80" t="s">
        <v>2307</v>
      </c>
      <c r="E14" s="430">
        <v>87</v>
      </c>
      <c r="F14" s="430">
        <v>66.2</v>
      </c>
      <c r="G14" s="430">
        <v>19.399999999999999</v>
      </c>
      <c r="H14" s="82">
        <v>172.6</v>
      </c>
      <c r="I14" s="52"/>
    </row>
    <row r="15" spans="1:9" ht="15" customHeight="1">
      <c r="A15" s="1"/>
      <c r="B15" s="1768"/>
      <c r="C15" s="1778"/>
      <c r="D15" s="80" t="s">
        <v>2311</v>
      </c>
      <c r="E15" s="430">
        <v>38.6</v>
      </c>
      <c r="F15" s="430">
        <v>6.9</v>
      </c>
      <c r="G15" s="430">
        <v>9.4</v>
      </c>
      <c r="H15" s="82">
        <v>55</v>
      </c>
      <c r="I15" s="52"/>
    </row>
    <row r="16" spans="1:9" ht="15" customHeight="1">
      <c r="A16" s="1"/>
      <c r="B16" s="1768"/>
      <c r="C16" s="1778"/>
      <c r="D16" s="80" t="s">
        <v>2309</v>
      </c>
      <c r="E16" s="430">
        <v>17.7</v>
      </c>
      <c r="F16" s="430">
        <v>0</v>
      </c>
      <c r="G16" s="430">
        <v>0</v>
      </c>
      <c r="H16" s="82">
        <v>17.7</v>
      </c>
      <c r="I16" s="52"/>
    </row>
    <row r="17" spans="1:9" ht="15" customHeight="1">
      <c r="A17" s="1"/>
      <c r="B17" s="1768"/>
      <c r="C17" s="1778"/>
      <c r="D17" s="80" t="s">
        <v>2308</v>
      </c>
      <c r="E17" s="441">
        <v>0</v>
      </c>
      <c r="F17" s="441">
        <v>0</v>
      </c>
      <c r="G17" s="430">
        <v>400.8</v>
      </c>
      <c r="H17" s="82">
        <v>400.8</v>
      </c>
      <c r="I17" s="52"/>
    </row>
    <row r="18" spans="1:9" ht="15" customHeight="1">
      <c r="A18" s="1"/>
      <c r="B18" s="1768"/>
      <c r="C18" s="1778"/>
      <c r="D18" s="86" t="s">
        <v>2369</v>
      </c>
      <c r="E18" s="431">
        <v>11.4</v>
      </c>
      <c r="F18" s="431">
        <v>4.3</v>
      </c>
      <c r="G18" s="431">
        <v>0</v>
      </c>
      <c r="H18" s="73">
        <v>15.8</v>
      </c>
      <c r="I18" s="52"/>
    </row>
    <row r="19" spans="1:9" ht="15" customHeight="1">
      <c r="A19" s="1"/>
      <c r="B19" s="1768"/>
      <c r="C19" s="1779"/>
      <c r="D19" s="209" t="s">
        <v>2370</v>
      </c>
      <c r="E19" s="439">
        <v>386</v>
      </c>
      <c r="F19" s="439">
        <v>167.2</v>
      </c>
      <c r="G19" s="439">
        <v>593.4</v>
      </c>
      <c r="H19" s="210">
        <v>1146.5999999999999</v>
      </c>
      <c r="I19" s="52"/>
    </row>
    <row r="20" spans="1:9" ht="15" customHeight="1">
      <c r="A20" s="1"/>
      <c r="B20" s="1768"/>
      <c r="C20" s="1770" t="s">
        <v>2371</v>
      </c>
      <c r="D20" s="211" t="s">
        <v>2306</v>
      </c>
      <c r="E20" s="442">
        <v>23.3</v>
      </c>
      <c r="F20" s="442">
        <v>9.1999999999999993</v>
      </c>
      <c r="G20" s="442">
        <v>10.7</v>
      </c>
      <c r="H20" s="212">
        <v>43.3</v>
      </c>
      <c r="I20" s="52"/>
    </row>
    <row r="21" spans="1:9" ht="15" customHeight="1">
      <c r="A21" s="1"/>
      <c r="B21" s="1768"/>
      <c r="C21" s="1778"/>
      <c r="D21" s="86" t="s">
        <v>2307</v>
      </c>
      <c r="E21" s="431">
        <v>79.599999999999994</v>
      </c>
      <c r="F21" s="431">
        <v>6.4</v>
      </c>
      <c r="G21" s="431">
        <v>15.8</v>
      </c>
      <c r="H21" s="73">
        <v>101.7</v>
      </c>
      <c r="I21" s="52"/>
    </row>
    <row r="22" spans="1:9" ht="15" customHeight="1">
      <c r="A22" s="1"/>
      <c r="B22" s="1768"/>
      <c r="C22" s="1779"/>
      <c r="D22" s="209" t="s">
        <v>2370</v>
      </c>
      <c r="E22" s="439">
        <v>102.9</v>
      </c>
      <c r="F22" s="439">
        <v>15.6</v>
      </c>
      <c r="G22" s="439">
        <v>26.5</v>
      </c>
      <c r="H22" s="439">
        <v>145</v>
      </c>
      <c r="I22" s="52"/>
    </row>
    <row r="23" spans="1:9" ht="15" customHeight="1">
      <c r="A23" s="1"/>
      <c r="B23" s="1768"/>
      <c r="C23" s="1771" t="s">
        <v>2372</v>
      </c>
      <c r="D23" s="1777"/>
      <c r="E23" s="439">
        <v>489</v>
      </c>
      <c r="F23" s="439">
        <v>182.7</v>
      </c>
      <c r="G23" s="439">
        <v>620</v>
      </c>
      <c r="H23" s="439">
        <v>1291.5999999999999</v>
      </c>
      <c r="I23" s="52"/>
    </row>
    <row r="24" spans="1:9" ht="15" customHeight="1">
      <c r="A24" s="1"/>
      <c r="B24" s="1768"/>
      <c r="C24" s="1774" t="s">
        <v>2373</v>
      </c>
      <c r="D24" s="1777"/>
      <c r="E24" s="213">
        <v>0</v>
      </c>
      <c r="F24" s="213">
        <v>0</v>
      </c>
      <c r="G24" s="213">
        <v>0</v>
      </c>
      <c r="H24" s="440">
        <v>1.4</v>
      </c>
      <c r="I24" s="52"/>
    </row>
    <row r="25" spans="1:9" ht="15" customHeight="1" thickBot="1">
      <c r="A25" s="1"/>
      <c r="B25" s="1769"/>
      <c r="C25" s="37"/>
      <c r="D25" s="89" t="s">
        <v>2374</v>
      </c>
      <c r="E25" s="437">
        <v>489</v>
      </c>
      <c r="F25" s="437">
        <v>183</v>
      </c>
      <c r="G25" s="437">
        <v>620</v>
      </c>
      <c r="H25" s="437">
        <v>1293</v>
      </c>
      <c r="I25" s="52"/>
    </row>
    <row r="26" spans="1:9" ht="15" customHeight="1">
      <c r="A26" s="1"/>
      <c r="B26" s="1767" t="s">
        <v>2375</v>
      </c>
      <c r="C26" s="1766" t="s">
        <v>2376</v>
      </c>
      <c r="D26" s="214" t="s">
        <v>2306</v>
      </c>
      <c r="E26" s="443">
        <v>255</v>
      </c>
      <c r="F26" s="443">
        <v>63</v>
      </c>
      <c r="G26" s="443">
        <v>44</v>
      </c>
      <c r="H26" s="215">
        <v>362</v>
      </c>
      <c r="I26" s="52"/>
    </row>
    <row r="27" spans="1:9" ht="15" customHeight="1">
      <c r="A27" s="1"/>
      <c r="B27" s="1768"/>
      <c r="C27" s="1778"/>
      <c r="D27" s="80" t="s">
        <v>2307</v>
      </c>
      <c r="E27" s="430">
        <v>67</v>
      </c>
      <c r="F27" s="430">
        <v>16</v>
      </c>
      <c r="G27" s="430">
        <v>4</v>
      </c>
      <c r="H27" s="82">
        <v>87</v>
      </c>
      <c r="I27" s="52"/>
    </row>
    <row r="28" spans="1:9" ht="15" customHeight="1">
      <c r="A28" s="1"/>
      <c r="B28" s="1768"/>
      <c r="C28" s="1778"/>
      <c r="D28" s="80" t="s">
        <v>2308</v>
      </c>
      <c r="E28" s="430">
        <v>18</v>
      </c>
      <c r="F28" s="430">
        <v>13</v>
      </c>
      <c r="G28" s="430">
        <v>129</v>
      </c>
      <c r="H28" s="82">
        <v>160</v>
      </c>
      <c r="I28" s="52"/>
    </row>
    <row r="29" spans="1:9" ht="15" customHeight="1">
      <c r="A29" s="1"/>
      <c r="B29" s="1768"/>
      <c r="C29" s="1778"/>
      <c r="D29" s="86" t="s">
        <v>2377</v>
      </c>
      <c r="E29" s="431">
        <v>16</v>
      </c>
      <c r="F29" s="431">
        <v>1</v>
      </c>
      <c r="G29" s="431">
        <v>0</v>
      </c>
      <c r="H29" s="73">
        <v>17</v>
      </c>
      <c r="I29" s="52"/>
    </row>
    <row r="30" spans="1:9" ht="15" customHeight="1">
      <c r="A30" s="1"/>
      <c r="B30" s="1768"/>
      <c r="C30" s="1779"/>
      <c r="D30" s="209" t="s">
        <v>2370</v>
      </c>
      <c r="E30" s="439">
        <v>356</v>
      </c>
      <c r="F30" s="439">
        <v>94</v>
      </c>
      <c r="G30" s="439">
        <v>177</v>
      </c>
      <c r="H30" s="210">
        <v>626</v>
      </c>
      <c r="I30" s="52"/>
    </row>
    <row r="31" spans="1:9" ht="15" customHeight="1">
      <c r="A31" s="1"/>
      <c r="B31" s="1768"/>
      <c r="C31" s="1770" t="s">
        <v>2345</v>
      </c>
      <c r="D31" s="211" t="s">
        <v>2321</v>
      </c>
      <c r="E31" s="442">
        <v>85</v>
      </c>
      <c r="F31" s="442">
        <v>10</v>
      </c>
      <c r="G31" s="442">
        <v>484</v>
      </c>
      <c r="H31" s="212">
        <v>579</v>
      </c>
      <c r="I31" s="52"/>
    </row>
    <row r="32" spans="1:9" ht="15" customHeight="1">
      <c r="A32" s="1"/>
      <c r="B32" s="1768"/>
      <c r="C32" s="1778"/>
      <c r="D32" s="86" t="s">
        <v>2378</v>
      </c>
      <c r="E32" s="431">
        <v>26</v>
      </c>
      <c r="F32" s="431">
        <v>25</v>
      </c>
      <c r="G32" s="431">
        <v>37</v>
      </c>
      <c r="H32" s="73">
        <v>88</v>
      </c>
      <c r="I32" s="52"/>
    </row>
    <row r="33" spans="1:9" ht="15" customHeight="1">
      <c r="A33" s="1"/>
      <c r="B33" s="1768"/>
      <c r="C33" s="1779"/>
      <c r="D33" s="209" t="s">
        <v>2370</v>
      </c>
      <c r="E33" s="439">
        <v>111</v>
      </c>
      <c r="F33" s="439">
        <v>34</v>
      </c>
      <c r="G33" s="439">
        <v>521</v>
      </c>
      <c r="H33" s="210">
        <v>667</v>
      </c>
      <c r="I33" s="52"/>
    </row>
    <row r="34" spans="1:9" ht="15" customHeight="1">
      <c r="A34" s="1"/>
      <c r="B34" s="1768"/>
      <c r="C34" s="1771" t="s">
        <v>2379</v>
      </c>
      <c r="D34" s="1777"/>
      <c r="E34" s="439">
        <v>467</v>
      </c>
      <c r="F34" s="439">
        <v>128</v>
      </c>
      <c r="G34" s="439">
        <v>698</v>
      </c>
      <c r="H34" s="210">
        <v>1293</v>
      </c>
      <c r="I34" s="52"/>
    </row>
    <row r="35" spans="1:9" ht="15" customHeight="1">
      <c r="A35" s="1"/>
      <c r="B35" s="1768"/>
      <c r="C35" s="1774" t="s">
        <v>2380</v>
      </c>
      <c r="D35" s="1777"/>
      <c r="E35" s="213">
        <v>0</v>
      </c>
      <c r="F35" s="213">
        <v>0</v>
      </c>
      <c r="G35" s="213">
        <v>0</v>
      </c>
      <c r="H35" s="440">
        <v>0</v>
      </c>
      <c r="I35" s="52"/>
    </row>
    <row r="36" spans="1:9" ht="15" customHeight="1" thickBot="1">
      <c r="A36" s="1"/>
      <c r="B36" s="1769"/>
      <c r="C36" s="37"/>
      <c r="D36" s="89" t="s">
        <v>2381</v>
      </c>
      <c r="E36" s="437">
        <v>467</v>
      </c>
      <c r="F36" s="437">
        <v>128</v>
      </c>
      <c r="G36" s="437">
        <v>698</v>
      </c>
      <c r="H36" s="437">
        <v>1293</v>
      </c>
      <c r="I36" s="52"/>
    </row>
    <row r="37" spans="1:9" ht="15" customHeight="1">
      <c r="A37" s="1"/>
      <c r="B37" s="1766"/>
      <c r="C37" s="1766" t="s">
        <v>2382</v>
      </c>
      <c r="D37" s="1775" t="s">
        <v>2383</v>
      </c>
      <c r="E37" s="1781"/>
      <c r="F37" s="1781"/>
      <c r="G37" s="1781"/>
      <c r="H37" s="444">
        <v>374</v>
      </c>
      <c r="I37" s="52"/>
    </row>
    <row r="38" spans="1:9" ht="15" customHeight="1" thickBot="1">
      <c r="A38" s="1"/>
      <c r="B38" s="1773"/>
      <c r="C38" s="1769"/>
      <c r="D38" s="1776" t="s">
        <v>2384</v>
      </c>
      <c r="E38" s="1780"/>
      <c r="F38" s="1780"/>
      <c r="G38" s="1780"/>
      <c r="H38" s="393">
        <v>1065</v>
      </c>
      <c r="I38" s="52"/>
    </row>
    <row r="39" spans="1:9" ht="15" customHeight="1">
      <c r="A39" s="1"/>
      <c r="B39" s="38"/>
      <c r="C39" s="38"/>
      <c r="D39" s="38"/>
      <c r="E39" s="48"/>
      <c r="F39" s="39"/>
      <c r="G39" s="39"/>
      <c r="H39" s="39"/>
      <c r="I39" s="52"/>
    </row>
    <row r="40" spans="1:9" ht="15" customHeight="1">
      <c r="A40" s="1"/>
      <c r="B40" s="33"/>
      <c r="C40" s="33"/>
      <c r="D40" s="33"/>
      <c r="E40" s="42"/>
      <c r="F40" s="34"/>
      <c r="G40" s="34"/>
      <c r="H40" s="34"/>
      <c r="I40" s="52"/>
    </row>
    <row r="41" spans="1:9" s="632" customFormat="1" ht="15" customHeight="1">
      <c r="A41" s="638"/>
      <c r="B41" s="1762" t="s">
        <v>2385</v>
      </c>
      <c r="C41" s="1762"/>
      <c r="D41" s="1762"/>
      <c r="E41" s="1762"/>
      <c r="F41" s="1762"/>
      <c r="G41" s="1762"/>
      <c r="H41" s="1762"/>
      <c r="I41" s="481"/>
    </row>
    <row r="42" spans="1:9" ht="15" customHeight="1">
      <c r="A42" s="1"/>
      <c r="B42" s="1768" t="s">
        <v>2367</v>
      </c>
      <c r="C42" s="1650" t="s">
        <v>2368</v>
      </c>
      <c r="D42" s="74" t="s">
        <v>2306</v>
      </c>
      <c r="E42" s="429">
        <v>0</v>
      </c>
      <c r="F42" s="429">
        <v>20.2</v>
      </c>
      <c r="G42" s="429">
        <v>103.4</v>
      </c>
      <c r="H42" s="71">
        <v>123.7</v>
      </c>
      <c r="I42" s="52"/>
    </row>
    <row r="43" spans="1:9" ht="15" customHeight="1">
      <c r="A43" s="1"/>
      <c r="B43" s="1768"/>
      <c r="C43" s="1778"/>
      <c r="D43" s="80" t="s">
        <v>2307</v>
      </c>
      <c r="E43" s="430">
        <v>6.8</v>
      </c>
      <c r="F43" s="430">
        <v>40</v>
      </c>
      <c r="G43" s="430">
        <v>15</v>
      </c>
      <c r="H43" s="82">
        <v>61.8</v>
      </c>
      <c r="I43" s="52"/>
    </row>
    <row r="44" spans="1:9" ht="15" customHeight="1">
      <c r="A44" s="1"/>
      <c r="B44" s="1768"/>
      <c r="C44" s="1778"/>
      <c r="D44" s="80" t="s">
        <v>2311</v>
      </c>
      <c r="E44" s="430">
        <v>1.8</v>
      </c>
      <c r="F44" s="430">
        <v>0</v>
      </c>
      <c r="G44" s="430">
        <v>0.8</v>
      </c>
      <c r="H44" s="82">
        <v>2.6</v>
      </c>
      <c r="I44" s="52"/>
    </row>
    <row r="45" spans="1:9" ht="15" customHeight="1">
      <c r="A45" s="1"/>
      <c r="B45" s="1768"/>
      <c r="C45" s="1778"/>
      <c r="D45" s="80" t="s">
        <v>2309</v>
      </c>
      <c r="E45" s="430">
        <v>1.8</v>
      </c>
      <c r="F45" s="430">
        <v>0</v>
      </c>
      <c r="G45" s="430">
        <v>0</v>
      </c>
      <c r="H45" s="82">
        <v>1.8</v>
      </c>
      <c r="I45" s="52"/>
    </row>
    <row r="46" spans="1:9" ht="15" customHeight="1">
      <c r="A46" s="1"/>
      <c r="B46" s="1768"/>
      <c r="C46" s="1778"/>
      <c r="D46" s="80" t="s">
        <v>2308</v>
      </c>
      <c r="E46" s="445">
        <v>0</v>
      </c>
      <c r="F46" s="445">
        <v>0</v>
      </c>
      <c r="G46" s="430">
        <v>129.80000000000001</v>
      </c>
      <c r="H46" s="82">
        <v>129.80000000000001</v>
      </c>
      <c r="I46" s="52"/>
    </row>
    <row r="47" spans="1:9" ht="15" customHeight="1">
      <c r="A47" s="1"/>
      <c r="B47" s="1768"/>
      <c r="C47" s="1778"/>
      <c r="D47" s="86" t="s">
        <v>2369</v>
      </c>
      <c r="E47" s="431">
        <v>2</v>
      </c>
      <c r="F47" s="431">
        <v>0</v>
      </c>
      <c r="G47" s="431">
        <v>0</v>
      </c>
      <c r="H47" s="73">
        <v>2.1</v>
      </c>
      <c r="I47" s="52"/>
    </row>
    <row r="48" spans="1:9" ht="15" customHeight="1">
      <c r="A48" s="1"/>
      <c r="B48" s="1768"/>
      <c r="C48" s="1779"/>
      <c r="D48" s="209" t="s">
        <v>2370</v>
      </c>
      <c r="E48" s="439">
        <v>12</v>
      </c>
      <c r="F48" s="439">
        <v>60</v>
      </c>
      <c r="G48" s="439">
        <v>249</v>
      </c>
      <c r="H48" s="210">
        <v>321.60000000000002</v>
      </c>
      <c r="I48" s="1"/>
    </row>
    <row r="49" spans="1:9" ht="15" customHeight="1">
      <c r="A49" s="1"/>
      <c r="B49" s="1768"/>
      <c r="C49" s="1770" t="s">
        <v>2371</v>
      </c>
      <c r="D49" s="211" t="s">
        <v>2306</v>
      </c>
      <c r="E49" s="442">
        <v>0.3</v>
      </c>
      <c r="F49" s="442">
        <v>4.9000000000000004</v>
      </c>
      <c r="G49" s="442">
        <v>2.1</v>
      </c>
      <c r="H49" s="212">
        <v>7.3</v>
      </c>
      <c r="I49" s="1"/>
    </row>
    <row r="50" spans="1:9" ht="15" customHeight="1">
      <c r="A50" s="1"/>
      <c r="B50" s="1768"/>
      <c r="C50" s="1650"/>
      <c r="D50" s="86" t="s">
        <v>2307</v>
      </c>
      <c r="E50" s="431">
        <v>12.3</v>
      </c>
      <c r="F50" s="431">
        <v>4.0999999999999996</v>
      </c>
      <c r="G50" s="431">
        <v>3.6</v>
      </c>
      <c r="H50" s="73">
        <v>20</v>
      </c>
      <c r="I50" s="1"/>
    </row>
    <row r="51" spans="1:9" ht="15" customHeight="1">
      <c r="A51" s="1"/>
      <c r="B51" s="1768"/>
      <c r="C51" s="1759"/>
      <c r="D51" s="209" t="s">
        <v>2370</v>
      </c>
      <c r="E51" s="439">
        <v>12.6</v>
      </c>
      <c r="F51" s="439">
        <v>9</v>
      </c>
      <c r="G51" s="439">
        <v>5.6</v>
      </c>
      <c r="H51" s="439">
        <v>27.3</v>
      </c>
      <c r="I51" s="1"/>
    </row>
    <row r="52" spans="1:9" ht="15" customHeight="1">
      <c r="A52" s="1"/>
      <c r="B52" s="1768"/>
      <c r="C52" s="1771" t="s">
        <v>2372</v>
      </c>
      <c r="D52" s="1771"/>
      <c r="E52" s="439">
        <v>25</v>
      </c>
      <c r="F52" s="439">
        <v>69.2</v>
      </c>
      <c r="G52" s="439">
        <v>254.8</v>
      </c>
      <c r="H52" s="439">
        <v>348.9</v>
      </c>
      <c r="I52" s="1"/>
    </row>
    <row r="53" spans="1:9" s="632" customFormat="1" ht="15" customHeight="1">
      <c r="A53" s="638"/>
      <c r="B53" s="1768"/>
      <c r="C53" s="1774" t="s">
        <v>2373</v>
      </c>
      <c r="D53" s="1774"/>
      <c r="E53" s="213">
        <v>0</v>
      </c>
      <c r="F53" s="213">
        <v>0</v>
      </c>
      <c r="G53" s="213">
        <v>0</v>
      </c>
      <c r="H53" s="440">
        <v>0</v>
      </c>
      <c r="I53" s="638"/>
    </row>
    <row r="54" spans="1:9" ht="15" customHeight="1" thickBot="1">
      <c r="A54" s="1"/>
      <c r="B54" s="1769"/>
      <c r="C54" s="37"/>
      <c r="D54" s="89" t="s">
        <v>2374</v>
      </c>
      <c r="E54" s="437">
        <v>25</v>
      </c>
      <c r="F54" s="437">
        <v>69.2</v>
      </c>
      <c r="G54" s="437">
        <v>254.8</v>
      </c>
      <c r="H54" s="437">
        <v>348.9</v>
      </c>
      <c r="I54" s="1"/>
    </row>
    <row r="55" spans="1:9" ht="15" customHeight="1">
      <c r="A55" s="1"/>
      <c r="B55" s="1767" t="s">
        <v>2375</v>
      </c>
      <c r="C55" s="1766" t="s">
        <v>2376</v>
      </c>
      <c r="D55" s="214" t="s">
        <v>2306</v>
      </c>
      <c r="E55" s="443">
        <v>14.1</v>
      </c>
      <c r="F55" s="443">
        <v>0</v>
      </c>
      <c r="G55" s="443">
        <v>18.399999999999999</v>
      </c>
      <c r="H55" s="215">
        <v>32.5</v>
      </c>
      <c r="I55" s="1"/>
    </row>
    <row r="56" spans="1:9" ht="15" customHeight="1">
      <c r="A56" s="1"/>
      <c r="B56" s="1768"/>
      <c r="C56" s="1650"/>
      <c r="D56" s="80" t="s">
        <v>2307</v>
      </c>
      <c r="E56" s="430">
        <v>3.1</v>
      </c>
      <c r="F56" s="430">
        <v>0.1</v>
      </c>
      <c r="G56" s="430">
        <v>0.1</v>
      </c>
      <c r="H56" s="82">
        <v>3.2</v>
      </c>
      <c r="I56" s="1"/>
    </row>
    <row r="57" spans="1:9" ht="15" customHeight="1">
      <c r="A57" s="1"/>
      <c r="B57" s="1768"/>
      <c r="C57" s="1650"/>
      <c r="D57" s="80" t="s">
        <v>2308</v>
      </c>
      <c r="E57" s="430">
        <v>0</v>
      </c>
      <c r="F57" s="430">
        <v>0</v>
      </c>
      <c r="G57" s="430">
        <v>5.2</v>
      </c>
      <c r="H57" s="82">
        <v>5.2</v>
      </c>
      <c r="I57" s="1"/>
    </row>
    <row r="58" spans="1:9" ht="15" customHeight="1">
      <c r="A58" s="1"/>
      <c r="B58" s="1768"/>
      <c r="C58" s="1650"/>
      <c r="D58" s="86" t="s">
        <v>2377</v>
      </c>
      <c r="E58" s="431">
        <v>6.2</v>
      </c>
      <c r="F58" s="431">
        <v>0</v>
      </c>
      <c r="G58" s="431">
        <v>0</v>
      </c>
      <c r="H58" s="73">
        <v>6.2</v>
      </c>
      <c r="I58" s="1"/>
    </row>
    <row r="59" spans="1:9" ht="15" customHeight="1">
      <c r="A59" s="1"/>
      <c r="B59" s="1768"/>
      <c r="C59" s="1759"/>
      <c r="D59" s="209" t="s">
        <v>2370</v>
      </c>
      <c r="E59" s="439">
        <v>23.4</v>
      </c>
      <c r="F59" s="439">
        <v>0.1</v>
      </c>
      <c r="G59" s="439">
        <v>23.7</v>
      </c>
      <c r="H59" s="210">
        <v>47.2</v>
      </c>
      <c r="I59" s="1"/>
    </row>
    <row r="60" spans="1:9" ht="15" customHeight="1">
      <c r="A60" s="1"/>
      <c r="B60" s="1768"/>
      <c r="C60" s="1770" t="s">
        <v>2345</v>
      </c>
      <c r="D60" s="211" t="s">
        <v>2321</v>
      </c>
      <c r="E60" s="442">
        <v>13.1</v>
      </c>
      <c r="F60" s="442">
        <v>0.04</v>
      </c>
      <c r="G60" s="442">
        <v>264.10000000000002</v>
      </c>
      <c r="H60" s="212">
        <v>277.2</v>
      </c>
      <c r="I60" s="1"/>
    </row>
    <row r="61" spans="1:9" ht="15" customHeight="1">
      <c r="A61" s="1"/>
      <c r="B61" s="1768"/>
      <c r="C61" s="1650"/>
      <c r="D61" s="86" t="s">
        <v>2386</v>
      </c>
      <c r="E61" s="431">
        <v>1.8</v>
      </c>
      <c r="F61" s="431">
        <v>0</v>
      </c>
      <c r="G61" s="431">
        <v>22.8</v>
      </c>
      <c r="H61" s="73">
        <v>24.5</v>
      </c>
      <c r="I61" s="1"/>
    </row>
    <row r="62" spans="1:9" ht="15" customHeight="1">
      <c r="A62" s="1"/>
      <c r="B62" s="1768"/>
      <c r="C62" s="1759"/>
      <c r="D62" s="209" t="s">
        <v>2370</v>
      </c>
      <c r="E62" s="439">
        <v>14.8</v>
      </c>
      <c r="F62" s="439">
        <v>0.04</v>
      </c>
      <c r="G62" s="439">
        <v>286.89999999999998</v>
      </c>
      <c r="H62" s="439">
        <v>301.7</v>
      </c>
      <c r="I62" s="1"/>
    </row>
    <row r="63" spans="1:9" ht="15" customHeight="1">
      <c r="A63" s="1"/>
      <c r="B63" s="1768"/>
      <c r="C63" s="1771" t="s">
        <v>2379</v>
      </c>
      <c r="D63" s="1771"/>
      <c r="E63" s="439">
        <v>38.200000000000003</v>
      </c>
      <c r="F63" s="439">
        <v>0.2</v>
      </c>
      <c r="G63" s="439">
        <v>310.60000000000002</v>
      </c>
      <c r="H63" s="439">
        <v>348.9</v>
      </c>
      <c r="I63" s="1"/>
    </row>
    <row r="64" spans="1:9" s="632" customFormat="1" ht="15" customHeight="1">
      <c r="A64" s="638"/>
      <c r="B64" s="1768"/>
      <c r="C64" s="1774" t="s">
        <v>2380</v>
      </c>
      <c r="D64" s="1774"/>
      <c r="E64" s="213">
        <v>0</v>
      </c>
      <c r="F64" s="213">
        <v>0</v>
      </c>
      <c r="G64" s="213">
        <v>0</v>
      </c>
      <c r="H64" s="440">
        <v>0</v>
      </c>
      <c r="I64" s="638"/>
    </row>
    <row r="65" spans="1:9" ht="15" customHeight="1" thickBot="1">
      <c r="A65" s="1"/>
      <c r="B65" s="1769"/>
      <c r="C65" s="37"/>
      <c r="D65" s="89" t="s">
        <v>2381</v>
      </c>
      <c r="E65" s="437">
        <v>38.200000000000003</v>
      </c>
      <c r="F65" s="437">
        <v>0.2</v>
      </c>
      <c r="G65" s="437">
        <v>310.60000000000002</v>
      </c>
      <c r="H65" s="437">
        <v>348.9</v>
      </c>
      <c r="I65" s="1"/>
    </row>
    <row r="66" spans="1:9" ht="15" customHeight="1">
      <c r="A66" s="1"/>
      <c r="B66" s="1772">
        <v>0</v>
      </c>
      <c r="C66" s="1766" t="s">
        <v>2343</v>
      </c>
      <c r="D66" s="1775" t="s">
        <v>2383</v>
      </c>
      <c r="E66" s="1775"/>
      <c r="F66" s="1775"/>
      <c r="G66" s="1775"/>
      <c r="H66" s="446">
        <v>164.8</v>
      </c>
      <c r="I66" s="1"/>
    </row>
    <row r="67" spans="1:9" ht="15" customHeight="1" thickBot="1">
      <c r="A67" s="1"/>
      <c r="B67" s="1773"/>
      <c r="C67" s="1773"/>
      <c r="D67" s="1776" t="s">
        <v>2384</v>
      </c>
      <c r="E67" s="1776"/>
      <c r="F67" s="1776"/>
      <c r="G67" s="1776"/>
      <c r="H67" s="447">
        <v>354.1</v>
      </c>
      <c r="I67" s="1"/>
    </row>
    <row r="68" spans="1:9" ht="15" customHeight="1">
      <c r="A68" s="1"/>
      <c r="B68" s="216"/>
      <c r="C68" s="216"/>
      <c r="D68" s="217"/>
      <c r="E68" s="217"/>
      <c r="F68" s="217"/>
      <c r="G68" s="217"/>
      <c r="H68" s="90"/>
      <c r="I68" s="1"/>
    </row>
    <row r="69" spans="1:9" ht="15" customHeight="1">
      <c r="A69" s="1"/>
      <c r="B69" s="2"/>
      <c r="C69" s="2"/>
      <c r="D69" s="3"/>
      <c r="E69" s="3"/>
      <c r="F69" s="3"/>
      <c r="G69" s="3"/>
      <c r="H69" s="1"/>
      <c r="I69" s="1"/>
    </row>
    <row r="70" spans="1:9" s="632" customFormat="1" ht="15" customHeight="1">
      <c r="A70" s="638"/>
      <c r="B70" s="1762" t="s">
        <v>2360</v>
      </c>
      <c r="C70" s="1762"/>
      <c r="D70" s="1436" t="s">
        <v>2387</v>
      </c>
      <c r="E70" s="1437"/>
      <c r="F70" s="1437"/>
      <c r="G70" s="1437"/>
      <c r="H70" s="638"/>
      <c r="I70" s="638"/>
    </row>
    <row r="71" spans="1:9" s="632" customFormat="1" ht="15" customHeight="1">
      <c r="A71" s="638"/>
      <c r="B71" s="124" t="s">
        <v>2388</v>
      </c>
      <c r="C71" s="124"/>
      <c r="D71" s="1416">
        <v>17</v>
      </c>
      <c r="E71" s="1437"/>
      <c r="F71" s="1437"/>
      <c r="G71" s="1437"/>
      <c r="H71" s="638"/>
      <c r="I71" s="638"/>
    </row>
    <row r="72" spans="1:9" s="632" customFormat="1" ht="15" customHeight="1">
      <c r="A72" s="638"/>
      <c r="B72" s="130" t="s">
        <v>2389</v>
      </c>
      <c r="C72" s="130"/>
      <c r="D72" s="1417">
        <v>0.25</v>
      </c>
      <c r="E72" s="1437"/>
      <c r="F72" s="1437"/>
      <c r="G72" s="1437"/>
      <c r="H72" s="638"/>
      <c r="I72" s="638"/>
    </row>
    <row r="73" spans="1:9" ht="15" customHeight="1">
      <c r="A73" s="1"/>
      <c r="B73" s="216"/>
      <c r="C73" s="216"/>
      <c r="D73" s="217"/>
      <c r="E73" s="3"/>
      <c r="F73" s="3"/>
      <c r="G73" s="3"/>
      <c r="H73" s="1"/>
      <c r="I73" s="1"/>
    </row>
    <row r="74" spans="1:9" s="632" customFormat="1" ht="47.65" customHeight="1">
      <c r="A74" s="638"/>
      <c r="B74" s="1664" t="s">
        <v>2328</v>
      </c>
      <c r="C74" s="1664"/>
      <c r="D74" s="1664"/>
      <c r="E74" s="1664"/>
      <c r="F74" s="1664"/>
      <c r="G74" s="1664"/>
      <c r="H74" s="1664"/>
      <c r="I74" s="638"/>
    </row>
    <row r="75" spans="1:9" s="632" customFormat="1">
      <c r="A75" s="638"/>
      <c r="B75" s="1664" t="s">
        <v>2329</v>
      </c>
      <c r="C75" s="1664"/>
      <c r="D75" s="1664"/>
      <c r="E75" s="1664"/>
      <c r="F75" s="1664"/>
      <c r="G75" s="1664"/>
      <c r="H75" s="1664"/>
      <c r="I75" s="638"/>
    </row>
    <row r="76" spans="1:9" s="632" customFormat="1" ht="25.4" customHeight="1">
      <c r="A76" s="638"/>
      <c r="B76" s="1664" t="s">
        <v>2330</v>
      </c>
      <c r="C76" s="1664"/>
      <c r="D76" s="1664"/>
      <c r="E76" s="1664"/>
      <c r="F76" s="1664"/>
      <c r="G76" s="1664"/>
      <c r="H76" s="1664"/>
      <c r="I76" s="638"/>
    </row>
    <row r="77" spans="1:9" s="632" customFormat="1" ht="34.5" customHeight="1">
      <c r="A77" s="638"/>
      <c r="B77" s="1664" t="s">
        <v>2390</v>
      </c>
      <c r="C77" s="1664"/>
      <c r="D77" s="1664"/>
      <c r="E77" s="1664"/>
      <c r="F77" s="1664"/>
      <c r="G77" s="1664"/>
      <c r="H77" s="1664"/>
      <c r="I77" s="638"/>
    </row>
    <row r="79" spans="1:9" ht="15" customHeight="1">
      <c r="B79" s="1718" t="s">
        <v>2391</v>
      </c>
      <c r="C79" s="1718"/>
      <c r="D79" s="1718"/>
      <c r="E79" s="1718"/>
      <c r="F79" s="1718"/>
      <c r="G79" s="1718"/>
      <c r="H79" s="1718"/>
    </row>
    <row r="80" spans="1:9" ht="13">
      <c r="B80" s="926" t="s">
        <v>2392</v>
      </c>
      <c r="C80" s="926" t="s">
        <v>2360</v>
      </c>
      <c r="D80" s="926"/>
      <c r="E80" s="933">
        <v>2025</v>
      </c>
      <c r="F80" s="928">
        <v>2024</v>
      </c>
      <c r="G80" s="928">
        <v>2023</v>
      </c>
      <c r="H80" s="928">
        <v>2022</v>
      </c>
    </row>
    <row r="81" spans="2:8" s="632" customFormat="1">
      <c r="B81" s="524" t="s">
        <v>2393</v>
      </c>
      <c r="C81" s="1765" t="s">
        <v>2394</v>
      </c>
      <c r="D81" s="1765"/>
      <c r="E81" s="429">
        <v>489</v>
      </c>
      <c r="F81" s="71">
        <v>497.5</v>
      </c>
      <c r="G81" s="71">
        <v>529.9</v>
      </c>
      <c r="H81" s="71">
        <v>542.70000000000005</v>
      </c>
    </row>
    <row r="82" spans="2:8" s="632" customFormat="1">
      <c r="B82" s="524"/>
      <c r="C82" s="521" t="s">
        <v>2395</v>
      </c>
      <c r="D82" s="124"/>
      <c r="E82" s="430">
        <v>355.9</v>
      </c>
      <c r="F82" s="71">
        <v>346.5</v>
      </c>
      <c r="G82" s="71">
        <v>376</v>
      </c>
      <c r="H82" s="71">
        <v>377.2</v>
      </c>
    </row>
    <row r="83" spans="2:8" s="632" customFormat="1">
      <c r="B83" s="521"/>
      <c r="C83" s="521" t="s">
        <v>2396</v>
      </c>
      <c r="D83" s="124"/>
      <c r="E83" s="430">
        <v>133</v>
      </c>
      <c r="F83" s="71">
        <v>151</v>
      </c>
      <c r="G83" s="71">
        <v>153.9</v>
      </c>
      <c r="H83" s="71">
        <v>165.5</v>
      </c>
    </row>
    <row r="84" spans="2:8" s="632" customFormat="1">
      <c r="B84" s="521" t="s">
        <v>2397</v>
      </c>
      <c r="C84" s="521" t="s">
        <v>2398</v>
      </c>
      <c r="D84" s="124"/>
      <c r="E84" s="430">
        <v>22</v>
      </c>
      <c r="F84" s="526"/>
      <c r="G84" s="526"/>
      <c r="H84" s="526"/>
    </row>
    <row r="85" spans="2:8" s="632" customFormat="1" ht="12.65" customHeight="1">
      <c r="B85" s="525" t="s">
        <v>2399</v>
      </c>
      <c r="C85" s="521" t="s">
        <v>2400</v>
      </c>
      <c r="D85" s="124"/>
      <c r="E85" s="1418">
        <v>17</v>
      </c>
      <c r="F85" s="526"/>
      <c r="G85" s="509"/>
      <c r="H85" s="509"/>
    </row>
    <row r="86" spans="2:8" s="632" customFormat="1">
      <c r="B86" s="524"/>
      <c r="C86" s="521" t="s">
        <v>2401</v>
      </c>
      <c r="D86" s="124"/>
      <c r="E86" s="1418">
        <v>69</v>
      </c>
      <c r="F86" s="526"/>
      <c r="G86" s="509"/>
      <c r="H86" s="509"/>
    </row>
    <row r="87" spans="2:8" s="632" customFormat="1" ht="13" thickBot="1">
      <c r="B87" s="522"/>
      <c r="C87" s="522" t="s">
        <v>2402</v>
      </c>
      <c r="D87" s="523"/>
      <c r="E87" s="1417">
        <f>E85/E86</f>
        <v>0.24637681159420291</v>
      </c>
      <c r="F87" s="527"/>
      <c r="G87" s="528"/>
      <c r="H87" s="528"/>
    </row>
    <row r="88" spans="2:8" s="632" customFormat="1" ht="15" customHeight="1">
      <c r="B88" s="1664" t="s">
        <v>2403</v>
      </c>
      <c r="C88" s="1664"/>
      <c r="D88" s="1664"/>
      <c r="E88" s="1664"/>
      <c r="F88" s="1664"/>
      <c r="G88" s="1664"/>
      <c r="H88" s="1664"/>
    </row>
    <row r="89" spans="2:8" s="632" customFormat="1" ht="15" customHeight="1">
      <c r="B89" s="1664" t="s">
        <v>2404</v>
      </c>
      <c r="C89" s="1664"/>
      <c r="D89" s="1664"/>
      <c r="E89" s="1664"/>
      <c r="F89" s="1664"/>
      <c r="G89" s="1664"/>
      <c r="H89" s="1664"/>
    </row>
    <row r="90" spans="2:8" s="632" customFormat="1" ht="15" customHeight="1">
      <c r="B90" s="1664" t="s">
        <v>2405</v>
      </c>
      <c r="C90" s="1664"/>
      <c r="D90" s="1664"/>
      <c r="E90" s="1664"/>
      <c r="F90" s="1664"/>
      <c r="G90" s="1664"/>
      <c r="H90" s="1664"/>
    </row>
    <row r="91" spans="2:8" s="632" customFormat="1" ht="15" customHeight="1">
      <c r="B91" s="1664" t="s">
        <v>2406</v>
      </c>
      <c r="C91" s="1664"/>
      <c r="D91" s="1664"/>
      <c r="E91" s="1664"/>
      <c r="F91" s="1664"/>
      <c r="G91" s="1664"/>
      <c r="H91" s="1664"/>
    </row>
    <row r="93" spans="2:8" ht="15" customHeight="1">
      <c r="B93" s="1718" t="s">
        <v>2407</v>
      </c>
      <c r="C93" s="1718"/>
      <c r="D93" s="1718"/>
      <c r="E93" s="1718"/>
      <c r="F93" s="1718"/>
    </row>
    <row r="94" spans="2:8" ht="13">
      <c r="B94" s="926" t="s">
        <v>2392</v>
      </c>
      <c r="C94" s="926" t="s">
        <v>2360</v>
      </c>
      <c r="D94" s="926"/>
      <c r="E94" s="933">
        <v>2025</v>
      </c>
    </row>
    <row r="95" spans="2:8" s="632" customFormat="1">
      <c r="B95" s="1763" t="s">
        <v>2408</v>
      </c>
      <c r="C95" s="521" t="s">
        <v>2409</v>
      </c>
      <c r="D95" s="124"/>
      <c r="E95" s="429">
        <v>1293000</v>
      </c>
    </row>
    <row r="96" spans="2:8" s="632" customFormat="1">
      <c r="B96" s="1763"/>
      <c r="C96" s="521" t="s">
        <v>2410</v>
      </c>
      <c r="D96" s="124"/>
      <c r="E96" s="430">
        <v>272000</v>
      </c>
    </row>
    <row r="97" spans="2:5" s="632" customFormat="1">
      <c r="B97" s="1763"/>
      <c r="C97" s="521" t="s">
        <v>2411</v>
      </c>
      <c r="D97" s="124"/>
      <c r="E97" s="430">
        <v>274000</v>
      </c>
    </row>
    <row r="98" spans="2:5" s="632" customFormat="1">
      <c r="B98" s="1763"/>
      <c r="C98" s="521" t="s">
        <v>2412</v>
      </c>
      <c r="D98" s="124"/>
      <c r="E98" s="430">
        <v>674000</v>
      </c>
    </row>
    <row r="99" spans="2:5" s="632" customFormat="1">
      <c r="B99" s="1763"/>
      <c r="C99" s="521" t="s">
        <v>2413</v>
      </c>
      <c r="D99" s="124"/>
      <c r="E99" s="430">
        <v>55000</v>
      </c>
    </row>
    <row r="100" spans="2:5" s="632" customFormat="1">
      <c r="B100" s="1763"/>
      <c r="C100" s="521" t="s">
        <v>2414</v>
      </c>
      <c r="D100" s="124"/>
      <c r="E100" s="430">
        <v>16000</v>
      </c>
    </row>
    <row r="101" spans="2:5" s="632" customFormat="1" ht="12.65" customHeight="1">
      <c r="B101" s="1763"/>
      <c r="C101" s="521" t="s">
        <v>2415</v>
      </c>
      <c r="D101" s="124"/>
      <c r="E101" s="609">
        <f>H52/H23</f>
        <v>0.27013007122948279</v>
      </c>
    </row>
    <row r="102" spans="2:5" s="632" customFormat="1">
      <c r="B102" s="1763"/>
      <c r="C102" s="521" t="s">
        <v>2416</v>
      </c>
      <c r="D102" s="124"/>
      <c r="E102" s="430">
        <v>667000</v>
      </c>
    </row>
    <row r="103" spans="2:5" s="632" customFormat="1" ht="13" thickBot="1">
      <c r="B103" s="1764"/>
      <c r="C103" s="522" t="s">
        <v>2417</v>
      </c>
      <c r="D103" s="523"/>
      <c r="E103" s="448">
        <v>0.45</v>
      </c>
    </row>
    <row r="104" spans="2:5" s="632" customFormat="1" ht="60.75" customHeight="1">
      <c r="B104" s="1664" t="s">
        <v>2418</v>
      </c>
      <c r="C104" s="1664"/>
      <c r="D104" s="1664"/>
      <c r="E104" s="1664"/>
    </row>
    <row r="105" spans="2:5" s="632" customFormat="1" ht="14.65" customHeight="1">
      <c r="B105" s="1664" t="s">
        <v>2419</v>
      </c>
      <c r="C105" s="1664"/>
      <c r="D105" s="1664"/>
      <c r="E105" s="1664"/>
    </row>
    <row r="106" spans="2:5" ht="12.65" customHeight="1">
      <c r="B106" s="494"/>
      <c r="C106" s="494"/>
      <c r="D106" s="494"/>
      <c r="E106" s="494"/>
    </row>
    <row r="327" ht="20.149999999999999" customHeight="1"/>
  </sheetData>
  <sheetProtection algorithmName="SHA-512" hashValue="j3MTnDra9Zd9ximpF4z5NmV75F6b6r7EsZV+BagmpTSaxlGsPfV7KA7GBluIE+KcvJJO+D9UKJTroLrs1NyV9Q==" saltValue="DGwiS74+3gtGpH8fDJDpIA==" spinCount="100000" sheet="1" objects="1" scenarios="1"/>
  <mergeCells count="52">
    <mergeCell ref="C23:D23"/>
    <mergeCell ref="C34:D34"/>
    <mergeCell ref="C35:D35"/>
    <mergeCell ref="B1:B3"/>
    <mergeCell ref="B4:C4"/>
    <mergeCell ref="C26:C30"/>
    <mergeCell ref="B26:B36"/>
    <mergeCell ref="C31:C33"/>
    <mergeCell ref="B8:D9"/>
    <mergeCell ref="B6:H6"/>
    <mergeCell ref="B7:H7"/>
    <mergeCell ref="E9:F9"/>
    <mergeCell ref="E8:H8"/>
    <mergeCell ref="C13:C19"/>
    <mergeCell ref="B13:B25"/>
    <mergeCell ref="C20:C22"/>
    <mergeCell ref="C64:D64"/>
    <mergeCell ref="D66:G66"/>
    <mergeCell ref="D67:G67"/>
    <mergeCell ref="C24:D24"/>
    <mergeCell ref="B37:B38"/>
    <mergeCell ref="C42:C48"/>
    <mergeCell ref="B42:B54"/>
    <mergeCell ref="C49:C51"/>
    <mergeCell ref="C53:D53"/>
    <mergeCell ref="C52:D52"/>
    <mergeCell ref="D38:G38"/>
    <mergeCell ref="D37:G37"/>
    <mergeCell ref="C37:C38"/>
    <mergeCell ref="B41:H41"/>
    <mergeCell ref="B104:E104"/>
    <mergeCell ref="B105:E105"/>
    <mergeCell ref="B74:H74"/>
    <mergeCell ref="B75:H75"/>
    <mergeCell ref="B76:H76"/>
    <mergeCell ref="B77:H77"/>
    <mergeCell ref="B12:H12"/>
    <mergeCell ref="B70:C70"/>
    <mergeCell ref="B93:F93"/>
    <mergeCell ref="B95:B103"/>
    <mergeCell ref="B79:H79"/>
    <mergeCell ref="C81:D81"/>
    <mergeCell ref="B88:H88"/>
    <mergeCell ref="B89:H89"/>
    <mergeCell ref="B90:H90"/>
    <mergeCell ref="B91:H91"/>
    <mergeCell ref="C55:C59"/>
    <mergeCell ref="B55:B65"/>
    <mergeCell ref="C60:C62"/>
    <mergeCell ref="C63:D63"/>
    <mergeCell ref="B66:B67"/>
    <mergeCell ref="C66:C67"/>
  </mergeCells>
  <pageMargins left="0.75" right="0.75" top="1" bottom="1" header="0.5" footer="0.5"/>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dimension ref="A1:J328"/>
  <sheetViews>
    <sheetView showGridLines="0" showRuler="0" topLeftCell="A83" zoomScaleNormal="100" workbookViewId="0">
      <selection activeCell="B92" sqref="B92:D94"/>
    </sheetView>
  </sheetViews>
  <sheetFormatPr defaultColWidth="13.54296875" defaultRowHeight="12.5"/>
  <cols>
    <col min="1" max="1" width="7.453125" customWidth="1"/>
    <col min="2" max="2" width="41.453125" customWidth="1"/>
    <col min="3" max="3" width="20.453125" customWidth="1"/>
    <col min="4" max="4" width="24.453125" bestFit="1" customWidth="1"/>
    <col min="5" max="5" width="20.26953125" bestFit="1" customWidth="1"/>
    <col min="6" max="9" width="17" customWidth="1"/>
  </cols>
  <sheetData>
    <row r="1" spans="1:10" ht="13.4" customHeight="1">
      <c r="A1" s="1"/>
      <c r="B1" s="1647" t="e" vm="1">
        <v>#VALUE!</v>
      </c>
      <c r="C1" s="1"/>
      <c r="D1" s="1"/>
    </row>
    <row r="2" spans="1:10">
      <c r="A2" s="1"/>
      <c r="B2" s="1647"/>
      <c r="C2" s="468"/>
      <c r="D2" s="1"/>
    </row>
    <row r="3" spans="1:10">
      <c r="A3" s="1"/>
      <c r="B3" s="1647"/>
      <c r="C3" s="1"/>
      <c r="D3" s="1"/>
    </row>
    <row r="4" spans="1:10" ht="15" customHeight="1">
      <c r="A4" s="1"/>
      <c r="B4" s="1742" t="s">
        <v>2</v>
      </c>
      <c r="C4" s="1742"/>
      <c r="D4" s="1"/>
    </row>
    <row r="5" spans="1:10" ht="15" customHeight="1">
      <c r="A5" s="1"/>
      <c r="B5" s="893"/>
      <c r="C5" s="893"/>
      <c r="D5" s="1"/>
    </row>
    <row r="6" spans="1:10" ht="19.399999999999999" customHeight="1">
      <c r="A6" s="1"/>
      <c r="B6" s="1658" t="s">
        <v>2420</v>
      </c>
      <c r="C6" s="1658"/>
      <c r="D6" s="1658"/>
      <c r="E6" s="1658"/>
      <c r="F6" s="1658"/>
      <c r="G6" s="1658"/>
      <c r="H6" s="1658"/>
      <c r="I6" s="1658"/>
      <c r="J6" s="57"/>
    </row>
    <row r="7" spans="1:10" ht="15" customHeight="1">
      <c r="A7" s="1"/>
      <c r="B7" s="1718" t="s">
        <v>2421</v>
      </c>
      <c r="C7" s="1718"/>
      <c r="D7" s="1718"/>
      <c r="E7" s="1718"/>
      <c r="F7" s="1718"/>
      <c r="G7" s="1718"/>
      <c r="H7" s="1718"/>
      <c r="I7" s="1718"/>
      <c r="J7" s="18"/>
    </row>
    <row r="8" spans="1:10" ht="27.65" customHeight="1">
      <c r="A8" s="1"/>
      <c r="B8" s="1799" t="s">
        <v>2344</v>
      </c>
      <c r="C8" s="1799" t="s">
        <v>414</v>
      </c>
      <c r="D8" s="1799" t="s">
        <v>765</v>
      </c>
      <c r="E8" s="1438" t="s">
        <v>2422</v>
      </c>
      <c r="F8" s="1801" t="s">
        <v>2423</v>
      </c>
      <c r="G8" s="1801"/>
      <c r="H8" s="1801"/>
      <c r="I8" s="1801"/>
      <c r="J8" s="18"/>
    </row>
    <row r="9" spans="1:10" ht="25.4" customHeight="1">
      <c r="A9" s="23"/>
      <c r="B9" s="1800"/>
      <c r="C9" s="1800"/>
      <c r="D9" s="1800"/>
      <c r="E9" s="1439" t="s">
        <v>2424</v>
      </c>
      <c r="F9" s="1439" t="s">
        <v>2425</v>
      </c>
      <c r="G9" s="1439" t="s">
        <v>2426</v>
      </c>
      <c r="H9" s="1439" t="s">
        <v>2427</v>
      </c>
      <c r="I9" s="1439" t="s">
        <v>2428</v>
      </c>
      <c r="J9" s="18"/>
    </row>
    <row r="10" spans="1:10">
      <c r="A10" s="23"/>
      <c r="B10" s="1793" t="s">
        <v>773</v>
      </c>
      <c r="C10" s="1802" t="s">
        <v>480</v>
      </c>
      <c r="D10" s="1440" t="s">
        <v>1363</v>
      </c>
      <c r="E10" s="1440" t="s">
        <v>2429</v>
      </c>
      <c r="F10" s="1441" t="s">
        <v>2430</v>
      </c>
      <c r="G10" s="1442" t="s">
        <v>2431</v>
      </c>
      <c r="H10" s="1443" t="s">
        <v>2432</v>
      </c>
      <c r="I10" s="1444" t="s">
        <v>2432</v>
      </c>
      <c r="J10" s="52"/>
    </row>
    <row r="11" spans="1:10">
      <c r="A11" s="23"/>
      <c r="B11" s="1790"/>
      <c r="C11" s="1763"/>
      <c r="D11" s="1445" t="s">
        <v>1389</v>
      </c>
      <c r="E11" s="1445" t="s">
        <v>2429</v>
      </c>
      <c r="F11" s="1446" t="s">
        <v>2433</v>
      </c>
      <c r="G11" s="1447" t="s">
        <v>2433</v>
      </c>
      <c r="H11" s="1448" t="s">
        <v>2432</v>
      </c>
      <c r="I11" s="1449" t="s">
        <v>2432</v>
      </c>
      <c r="J11" s="52"/>
    </row>
    <row r="12" spans="1:10">
      <c r="A12" s="23"/>
      <c r="B12" s="1790"/>
      <c r="C12" s="1763"/>
      <c r="D12" s="1445" t="s">
        <v>1356</v>
      </c>
      <c r="E12" s="1445" t="s">
        <v>2429</v>
      </c>
      <c r="F12" s="1450" t="s">
        <v>2430</v>
      </c>
      <c r="G12" s="1451" t="s">
        <v>2431</v>
      </c>
      <c r="H12" s="1448" t="s">
        <v>2432</v>
      </c>
      <c r="I12" s="1451" t="s">
        <v>2431</v>
      </c>
      <c r="J12" s="52"/>
    </row>
    <row r="13" spans="1:10">
      <c r="A13" s="23"/>
      <c r="B13" s="1790"/>
      <c r="C13" s="1763"/>
      <c r="D13" s="1445" t="s">
        <v>1291</v>
      </c>
      <c r="E13" s="1445" t="s">
        <v>2429</v>
      </c>
      <c r="F13" s="1452" t="s">
        <v>2431</v>
      </c>
      <c r="G13" s="1447" t="s">
        <v>2433</v>
      </c>
      <c r="H13" s="1446" t="s">
        <v>2433</v>
      </c>
      <c r="I13" s="1447" t="s">
        <v>2433</v>
      </c>
      <c r="J13" s="52"/>
    </row>
    <row r="14" spans="1:10">
      <c r="A14" s="1"/>
      <c r="B14" s="1790"/>
      <c r="C14" s="1803"/>
      <c r="D14" s="1445" t="s">
        <v>2275</v>
      </c>
      <c r="E14" s="1445" t="s">
        <v>2429</v>
      </c>
      <c r="F14" s="1450" t="s">
        <v>2430</v>
      </c>
      <c r="G14" s="1446" t="s">
        <v>2433</v>
      </c>
      <c r="H14" s="1448" t="s">
        <v>2432</v>
      </c>
      <c r="I14" s="1453" t="s">
        <v>2431</v>
      </c>
      <c r="J14" s="52"/>
    </row>
    <row r="15" spans="1:10">
      <c r="A15" s="1"/>
      <c r="B15" s="1790"/>
      <c r="C15" s="1795" t="s">
        <v>840</v>
      </c>
      <c r="D15" s="1445" t="s">
        <v>1416</v>
      </c>
      <c r="E15" s="1445" t="s">
        <v>2429</v>
      </c>
      <c r="F15" s="1450" t="s">
        <v>2430</v>
      </c>
      <c r="G15" s="1452" t="s">
        <v>2431</v>
      </c>
      <c r="H15" s="1448" t="s">
        <v>2432</v>
      </c>
      <c r="I15" s="1446" t="s">
        <v>2433</v>
      </c>
      <c r="J15" s="52"/>
    </row>
    <row r="16" spans="1:10">
      <c r="A16" s="1"/>
      <c r="B16" s="1790"/>
      <c r="C16" s="1797"/>
      <c r="D16" s="1445" t="s">
        <v>1409</v>
      </c>
      <c r="E16" s="1445" t="s">
        <v>2429</v>
      </c>
      <c r="F16" s="1450" t="s">
        <v>2430</v>
      </c>
      <c r="G16" s="1453" t="s">
        <v>2431</v>
      </c>
      <c r="H16" s="1448" t="s">
        <v>2432</v>
      </c>
      <c r="I16" s="1450" t="s">
        <v>2430</v>
      </c>
      <c r="J16" s="52"/>
    </row>
    <row r="17" spans="1:10">
      <c r="A17" s="1"/>
      <c r="B17" s="1790"/>
      <c r="C17" s="1797"/>
      <c r="D17" s="1445" t="s">
        <v>1429</v>
      </c>
      <c r="E17" s="1445" t="s">
        <v>2429</v>
      </c>
      <c r="F17" s="1450" t="s">
        <v>2430</v>
      </c>
      <c r="G17" s="1451" t="s">
        <v>2431</v>
      </c>
      <c r="H17" s="1448" t="s">
        <v>2432</v>
      </c>
      <c r="I17" s="1452" t="s">
        <v>2431</v>
      </c>
      <c r="J17" s="52"/>
    </row>
    <row r="18" spans="1:10">
      <c r="A18" s="1"/>
      <c r="B18" s="1790"/>
      <c r="C18" s="1797"/>
      <c r="D18" s="1445" t="s">
        <v>2434</v>
      </c>
      <c r="E18" s="1445" t="s">
        <v>2429</v>
      </c>
      <c r="F18" s="1452" t="s">
        <v>2431</v>
      </c>
      <c r="G18" s="1451" t="s">
        <v>2431</v>
      </c>
      <c r="H18" s="1454" t="s">
        <v>2432</v>
      </c>
      <c r="I18" s="1452" t="s">
        <v>2431</v>
      </c>
      <c r="J18" s="52"/>
    </row>
    <row r="19" spans="1:10">
      <c r="A19" s="1"/>
      <c r="B19" s="1790"/>
      <c r="C19" s="1797"/>
      <c r="D19" s="1445" t="s">
        <v>2287</v>
      </c>
      <c r="E19" s="1445" t="s">
        <v>2429</v>
      </c>
      <c r="F19" s="1450" t="s">
        <v>2430</v>
      </c>
      <c r="G19" s="1447" t="s">
        <v>2433</v>
      </c>
      <c r="H19" s="1448" t="s">
        <v>2432</v>
      </c>
      <c r="I19" s="1450" t="s">
        <v>2430</v>
      </c>
      <c r="J19" s="52"/>
    </row>
    <row r="20" spans="1:10">
      <c r="A20" s="1"/>
      <c r="B20" s="1790"/>
      <c r="C20" s="1797"/>
      <c r="D20" s="1445" t="s">
        <v>2435</v>
      </c>
      <c r="E20" s="1445" t="s">
        <v>2429</v>
      </c>
      <c r="F20" s="1450" t="s">
        <v>2430</v>
      </c>
      <c r="G20" s="1447" t="s">
        <v>2433</v>
      </c>
      <c r="H20" s="1448" t="s">
        <v>2432</v>
      </c>
      <c r="I20" s="1455" t="s">
        <v>2430</v>
      </c>
      <c r="J20" s="52"/>
    </row>
    <row r="21" spans="1:10">
      <c r="A21" s="1"/>
      <c r="B21" s="1790"/>
      <c r="C21" s="1797"/>
      <c r="D21" s="1445" t="s">
        <v>2436</v>
      </c>
      <c r="E21" s="1445" t="s">
        <v>2429</v>
      </c>
      <c r="F21" s="1450" t="s">
        <v>2430</v>
      </c>
      <c r="G21" s="1452" t="s">
        <v>2431</v>
      </c>
      <c r="H21" s="1448" t="s">
        <v>2432</v>
      </c>
      <c r="I21" s="1450" t="s">
        <v>2430</v>
      </c>
      <c r="J21" s="52"/>
    </row>
    <row r="22" spans="1:10">
      <c r="A22" s="1"/>
      <c r="B22" s="1790"/>
      <c r="C22" s="1797"/>
      <c r="D22" s="1445" t="s">
        <v>2437</v>
      </c>
      <c r="E22" s="1445" t="s">
        <v>2429</v>
      </c>
      <c r="F22" s="1446" t="s">
        <v>2433</v>
      </c>
      <c r="G22" s="1451" t="s">
        <v>2431</v>
      </c>
      <c r="H22" s="1449" t="s">
        <v>2432</v>
      </c>
      <c r="I22" s="1456" t="s">
        <v>2430</v>
      </c>
      <c r="J22" s="52"/>
    </row>
    <row r="23" spans="1:10">
      <c r="A23" s="1"/>
      <c r="B23" s="1790"/>
      <c r="C23" s="1797"/>
      <c r="D23" s="1445" t="s">
        <v>1385</v>
      </c>
      <c r="E23" s="1445" t="s">
        <v>2429</v>
      </c>
      <c r="F23" s="1450" t="s">
        <v>2430</v>
      </c>
      <c r="G23" s="1452" t="s">
        <v>2431</v>
      </c>
      <c r="H23" s="1448" t="s">
        <v>2432</v>
      </c>
      <c r="I23" s="1448" t="s">
        <v>2432</v>
      </c>
      <c r="J23" s="52"/>
    </row>
    <row r="24" spans="1:10">
      <c r="A24" s="1"/>
      <c r="B24" s="1790"/>
      <c r="C24" s="1797"/>
      <c r="D24" s="1445" t="s">
        <v>2438</v>
      </c>
      <c r="E24" s="1445" t="s">
        <v>2429</v>
      </c>
      <c r="F24" s="1450" t="s">
        <v>2430</v>
      </c>
      <c r="G24" s="1452" t="s">
        <v>2431</v>
      </c>
      <c r="H24" s="1448" t="s">
        <v>2432</v>
      </c>
      <c r="I24" s="1446" t="s">
        <v>2433</v>
      </c>
      <c r="J24" s="52"/>
    </row>
    <row r="25" spans="1:10">
      <c r="A25" s="1"/>
      <c r="B25" s="1790"/>
      <c r="C25" s="1797"/>
      <c r="D25" s="1445" t="s">
        <v>2439</v>
      </c>
      <c r="E25" s="1521" t="s">
        <v>2440</v>
      </c>
      <c r="F25" s="1450" t="s">
        <v>2430</v>
      </c>
      <c r="G25" s="1455" t="s">
        <v>2430</v>
      </c>
      <c r="H25" s="1448" t="s">
        <v>2432</v>
      </c>
      <c r="I25" s="1455" t="s">
        <v>2430</v>
      </c>
      <c r="J25" s="52"/>
    </row>
    <row r="26" spans="1:10">
      <c r="A26" s="1"/>
      <c r="B26" s="1790"/>
      <c r="C26" s="1798"/>
      <c r="D26" s="1445" t="s">
        <v>1425</v>
      </c>
      <c r="E26" s="1445" t="s">
        <v>2429</v>
      </c>
      <c r="F26" s="1458" t="s">
        <v>2430</v>
      </c>
      <c r="G26" s="1453" t="s">
        <v>2431</v>
      </c>
      <c r="H26" s="1459" t="s">
        <v>2430</v>
      </c>
      <c r="I26" s="1460" t="s">
        <v>2441</v>
      </c>
      <c r="J26" s="52"/>
    </row>
    <row r="27" spans="1:10">
      <c r="A27" s="1"/>
      <c r="B27" s="1790"/>
      <c r="C27" s="1795" t="s">
        <v>333</v>
      </c>
      <c r="D27" s="1445" t="s">
        <v>2442</v>
      </c>
      <c r="E27" s="1445" t="s">
        <v>2443</v>
      </c>
      <c r="F27" s="1450" t="s">
        <v>2430</v>
      </c>
      <c r="G27" s="1458" t="s">
        <v>2430</v>
      </c>
      <c r="H27" s="1448" t="s">
        <v>2432</v>
      </c>
      <c r="I27" s="1461" t="s">
        <v>2432</v>
      </c>
      <c r="J27" s="52"/>
    </row>
    <row r="28" spans="1:10">
      <c r="A28" s="1"/>
      <c r="B28" s="1790"/>
      <c r="C28" s="1798"/>
      <c r="D28" s="1445" t="s">
        <v>1380</v>
      </c>
      <c r="E28" s="1445" t="s">
        <v>2429</v>
      </c>
      <c r="F28" s="1450" t="s">
        <v>2430</v>
      </c>
      <c r="G28" s="1456" t="s">
        <v>2430</v>
      </c>
      <c r="H28" s="1448" t="s">
        <v>2432</v>
      </c>
      <c r="I28" s="1458" t="s">
        <v>2430</v>
      </c>
      <c r="J28" s="52"/>
    </row>
    <row r="29" spans="1:10">
      <c r="A29" s="1"/>
      <c r="B29" s="1794"/>
      <c r="C29" s="1462" t="s">
        <v>1378</v>
      </c>
      <c r="D29" s="1463" t="s">
        <v>1956</v>
      </c>
      <c r="E29" s="1463" t="s">
        <v>2429</v>
      </c>
      <c r="F29" s="1464" t="s">
        <v>2431</v>
      </c>
      <c r="G29" s="1464" t="s">
        <v>2431</v>
      </c>
      <c r="H29" s="1465" t="s">
        <v>2432</v>
      </c>
      <c r="I29" s="1466" t="s">
        <v>2430</v>
      </c>
      <c r="J29" s="52"/>
    </row>
    <row r="30" spans="1:10">
      <c r="A30" s="1"/>
      <c r="B30" s="1793" t="s">
        <v>786</v>
      </c>
      <c r="C30" s="1467" t="s">
        <v>480</v>
      </c>
      <c r="D30" s="1440" t="s">
        <v>2444</v>
      </c>
      <c r="E30" s="1440" t="s">
        <v>2429</v>
      </c>
      <c r="F30" s="1468" t="s">
        <v>2445</v>
      </c>
      <c r="G30" s="1468" t="s">
        <v>2445</v>
      </c>
      <c r="H30" s="1469" t="s">
        <v>2445</v>
      </c>
      <c r="I30" s="1468" t="s">
        <v>2445</v>
      </c>
      <c r="J30" s="52"/>
    </row>
    <row r="31" spans="1:10">
      <c r="A31" s="1"/>
      <c r="B31" s="1790"/>
      <c r="C31" s="1795" t="s">
        <v>330</v>
      </c>
      <c r="D31" s="1445" t="s">
        <v>2295</v>
      </c>
      <c r="E31" s="1445" t="s">
        <v>2446</v>
      </c>
      <c r="F31" s="1470" t="s">
        <v>2445</v>
      </c>
      <c r="G31" s="1471" t="s">
        <v>2445</v>
      </c>
      <c r="H31" s="1472" t="s">
        <v>2445</v>
      </c>
      <c r="I31" s="1472" t="s">
        <v>2445</v>
      </c>
      <c r="J31" s="52"/>
    </row>
    <row r="32" spans="1:10">
      <c r="A32" s="1"/>
      <c r="B32" s="1790"/>
      <c r="C32" s="1798"/>
      <c r="D32" s="1445" t="s">
        <v>2447</v>
      </c>
      <c r="E32" s="1445" t="s">
        <v>2443</v>
      </c>
      <c r="F32" s="1472" t="s">
        <v>2445</v>
      </c>
      <c r="G32" s="1471" t="s">
        <v>2445</v>
      </c>
      <c r="H32" s="1471" t="s">
        <v>2445</v>
      </c>
      <c r="I32" s="1471" t="s">
        <v>2445</v>
      </c>
      <c r="J32" s="52"/>
    </row>
    <row r="33" spans="1:10">
      <c r="A33" s="1"/>
      <c r="B33" s="1790"/>
      <c r="C33" s="1795" t="s">
        <v>840</v>
      </c>
      <c r="D33" s="1473" t="s">
        <v>2448</v>
      </c>
      <c r="E33" s="1473" t="s">
        <v>2429</v>
      </c>
      <c r="F33" s="1472" t="s">
        <v>2445</v>
      </c>
      <c r="G33" s="1471" t="s">
        <v>2445</v>
      </c>
      <c r="H33" s="1472" t="s">
        <v>2445</v>
      </c>
      <c r="I33" s="1474" t="s">
        <v>2445</v>
      </c>
      <c r="J33" s="52"/>
    </row>
    <row r="34" spans="1:10">
      <c r="A34" s="1"/>
      <c r="B34" s="1790"/>
      <c r="C34" s="1797"/>
      <c r="D34" s="1473" t="s">
        <v>2449</v>
      </c>
      <c r="E34" s="1473" t="s">
        <v>2429</v>
      </c>
      <c r="F34" s="1475" t="s">
        <v>2445</v>
      </c>
      <c r="G34" s="1476" t="s">
        <v>2445</v>
      </c>
      <c r="H34" s="1476" t="s">
        <v>2445</v>
      </c>
      <c r="I34" s="1476" t="s">
        <v>2445</v>
      </c>
      <c r="J34" s="52"/>
    </row>
    <row r="35" spans="1:10">
      <c r="A35" s="1"/>
      <c r="B35" s="1790"/>
      <c r="C35" s="1798"/>
      <c r="D35" s="1473" t="s">
        <v>2450</v>
      </c>
      <c r="E35" s="1473" t="s">
        <v>2429</v>
      </c>
      <c r="F35" s="1471" t="s">
        <v>2445</v>
      </c>
      <c r="G35" s="1470" t="s">
        <v>2445</v>
      </c>
      <c r="H35" s="1470" t="s">
        <v>2445</v>
      </c>
      <c r="I35" s="1474" t="s">
        <v>2445</v>
      </c>
      <c r="J35" s="52"/>
    </row>
    <row r="36" spans="1:10">
      <c r="A36" s="1"/>
      <c r="B36" s="1790"/>
      <c r="C36" s="1795" t="s">
        <v>2451</v>
      </c>
      <c r="D36" s="1445" t="s">
        <v>1660</v>
      </c>
      <c r="E36" s="1445" t="s">
        <v>2429</v>
      </c>
      <c r="F36" s="1475" t="s">
        <v>2445</v>
      </c>
      <c r="G36" s="1476" t="s">
        <v>2445</v>
      </c>
      <c r="H36" s="1476" t="s">
        <v>2445</v>
      </c>
      <c r="I36" s="1476" t="s">
        <v>2445</v>
      </c>
      <c r="J36" s="52"/>
    </row>
    <row r="37" spans="1:10">
      <c r="A37" s="1"/>
      <c r="B37" s="1790"/>
      <c r="C37" s="1798"/>
      <c r="D37" s="1473" t="s">
        <v>2452</v>
      </c>
      <c r="E37" s="1473" t="s">
        <v>2429</v>
      </c>
      <c r="F37" s="1471" t="s">
        <v>2445</v>
      </c>
      <c r="G37" s="1470" t="s">
        <v>2445</v>
      </c>
      <c r="H37" s="1471" t="s">
        <v>2445</v>
      </c>
      <c r="I37" s="1471" t="s">
        <v>2445</v>
      </c>
      <c r="J37" s="52"/>
    </row>
    <row r="38" spans="1:10" ht="23">
      <c r="A38" s="1"/>
      <c r="B38" s="1790"/>
      <c r="C38" s="1795" t="s">
        <v>407</v>
      </c>
      <c r="D38" s="1445" t="s">
        <v>2453</v>
      </c>
      <c r="E38" s="1445" t="s">
        <v>2429</v>
      </c>
      <c r="F38" s="1475" t="s">
        <v>2445</v>
      </c>
      <c r="G38" s="1476" t="s">
        <v>2445</v>
      </c>
      <c r="H38" s="1476" t="s">
        <v>2445</v>
      </c>
      <c r="I38" s="1476" t="s">
        <v>2445</v>
      </c>
      <c r="J38" s="52"/>
    </row>
    <row r="39" spans="1:10">
      <c r="A39" s="1"/>
      <c r="B39" s="1790"/>
      <c r="C39" s="1797"/>
      <c r="D39" s="1445" t="s">
        <v>2454</v>
      </c>
      <c r="E39" s="1445" t="s">
        <v>2429</v>
      </c>
      <c r="F39" s="1474" t="s">
        <v>2445</v>
      </c>
      <c r="G39" s="1471" t="s">
        <v>2445</v>
      </c>
      <c r="H39" s="1474" t="s">
        <v>2445</v>
      </c>
      <c r="I39" s="1474" t="s">
        <v>2445</v>
      </c>
      <c r="J39" s="52"/>
    </row>
    <row r="40" spans="1:10">
      <c r="A40" s="1"/>
      <c r="B40" s="1790"/>
      <c r="C40" s="1797"/>
      <c r="D40" s="1445" t="s">
        <v>2455</v>
      </c>
      <c r="E40" s="1521" t="s">
        <v>2440</v>
      </c>
      <c r="F40" s="1471" t="s">
        <v>2445</v>
      </c>
      <c r="G40" s="1470" t="s">
        <v>2445</v>
      </c>
      <c r="H40" s="1474" t="s">
        <v>2445</v>
      </c>
      <c r="I40" s="1474" t="s">
        <v>2445</v>
      </c>
      <c r="J40" s="52"/>
    </row>
    <row r="41" spans="1:10">
      <c r="A41" s="1"/>
      <c r="B41" s="1790"/>
      <c r="C41" s="1797"/>
      <c r="D41" s="1473" t="s">
        <v>2456</v>
      </c>
      <c r="E41" s="1473" t="s">
        <v>2429</v>
      </c>
      <c r="F41" s="1474" t="s">
        <v>2445</v>
      </c>
      <c r="G41" s="1470" t="s">
        <v>2445</v>
      </c>
      <c r="H41" s="1470" t="s">
        <v>2445</v>
      </c>
      <c r="I41" s="1474" t="s">
        <v>2445</v>
      </c>
      <c r="J41" s="52"/>
    </row>
    <row r="42" spans="1:10">
      <c r="A42" s="1"/>
      <c r="B42" s="1790"/>
      <c r="C42" s="1797"/>
      <c r="D42" s="1473" t="s">
        <v>2457</v>
      </c>
      <c r="E42" s="1473" t="s">
        <v>2429</v>
      </c>
      <c r="F42" s="1471" t="s">
        <v>2445</v>
      </c>
      <c r="G42" s="1471" t="s">
        <v>2445</v>
      </c>
      <c r="H42" s="1470" t="s">
        <v>2445</v>
      </c>
      <c r="I42" s="1474" t="s">
        <v>2445</v>
      </c>
      <c r="J42" s="52"/>
    </row>
    <row r="43" spans="1:10">
      <c r="A43" s="1"/>
      <c r="B43" s="1790"/>
      <c r="C43" s="1797"/>
      <c r="D43" s="1473" t="s">
        <v>2458</v>
      </c>
      <c r="E43" s="1473" t="s">
        <v>2429</v>
      </c>
      <c r="F43" s="1471" t="s">
        <v>2445</v>
      </c>
      <c r="G43" s="1470" t="s">
        <v>2445</v>
      </c>
      <c r="H43" s="1474" t="s">
        <v>2445</v>
      </c>
      <c r="I43" s="1474" t="s">
        <v>2445</v>
      </c>
      <c r="J43" s="52"/>
    </row>
    <row r="44" spans="1:10">
      <c r="A44" s="1"/>
      <c r="B44" s="1790"/>
      <c r="C44" s="1797"/>
      <c r="D44" s="1473" t="s">
        <v>2459</v>
      </c>
      <c r="E44" s="1521" t="s">
        <v>2460</v>
      </c>
      <c r="F44" s="1470" t="s">
        <v>2445</v>
      </c>
      <c r="G44" s="1470" t="s">
        <v>2445</v>
      </c>
      <c r="H44" s="1470" t="s">
        <v>2445</v>
      </c>
      <c r="I44" s="1474" t="s">
        <v>2445</v>
      </c>
      <c r="J44" s="52"/>
    </row>
    <row r="45" spans="1:10">
      <c r="A45" s="1"/>
      <c r="B45" s="1790"/>
      <c r="C45" s="1798"/>
      <c r="D45" s="1473" t="s">
        <v>2461</v>
      </c>
      <c r="E45" s="1521" t="s">
        <v>2460</v>
      </c>
      <c r="F45" s="1470" t="s">
        <v>2445</v>
      </c>
      <c r="G45" s="1470" t="s">
        <v>2445</v>
      </c>
      <c r="H45" s="1474" t="s">
        <v>2445</v>
      </c>
      <c r="I45" s="1470" t="s">
        <v>2445</v>
      </c>
      <c r="J45" s="52"/>
    </row>
    <row r="46" spans="1:10">
      <c r="A46" s="1"/>
      <c r="B46" s="1794"/>
      <c r="C46" s="1462" t="s">
        <v>2462</v>
      </c>
      <c r="D46" s="1463" t="s">
        <v>2463</v>
      </c>
      <c r="E46" s="1522" t="s">
        <v>2440</v>
      </c>
      <c r="F46" s="1477" t="s">
        <v>2445</v>
      </c>
      <c r="G46" s="1478" t="s">
        <v>2445</v>
      </c>
      <c r="H46" s="1478" t="s">
        <v>2445</v>
      </c>
      <c r="I46" s="1478" t="s">
        <v>2445</v>
      </c>
      <c r="J46" s="52"/>
    </row>
    <row r="47" spans="1:10">
      <c r="A47" s="1"/>
      <c r="B47" s="1793" t="s">
        <v>317</v>
      </c>
      <c r="C47" s="1467" t="s">
        <v>330</v>
      </c>
      <c r="D47" s="1440" t="s">
        <v>1401</v>
      </c>
      <c r="E47" s="1523" t="s">
        <v>2460</v>
      </c>
      <c r="F47" s="1479" t="s">
        <v>2433</v>
      </c>
      <c r="G47" s="1442" t="s">
        <v>2431</v>
      </c>
      <c r="H47" s="1479" t="s">
        <v>2433</v>
      </c>
      <c r="I47" s="1479" t="s">
        <v>2433</v>
      </c>
      <c r="J47" s="52"/>
    </row>
    <row r="48" spans="1:10">
      <c r="A48" s="1"/>
      <c r="B48" s="1790"/>
      <c r="C48" s="1480" t="s">
        <v>480</v>
      </c>
      <c r="D48" s="1473" t="s">
        <v>2464</v>
      </c>
      <c r="E48" s="1521" t="s">
        <v>2460</v>
      </c>
      <c r="F48" s="1472" t="s">
        <v>2445</v>
      </c>
      <c r="G48" s="1471" t="s">
        <v>2445</v>
      </c>
      <c r="H48" s="1470" t="s">
        <v>2445</v>
      </c>
      <c r="I48" s="1471" t="s">
        <v>2445</v>
      </c>
      <c r="J48" s="52"/>
    </row>
    <row r="49" spans="1:10">
      <c r="A49" s="1"/>
      <c r="B49" s="1790"/>
      <c r="C49" s="1795" t="s">
        <v>2462</v>
      </c>
      <c r="D49" s="1445" t="s">
        <v>2465</v>
      </c>
      <c r="E49" s="1521" t="s">
        <v>2440</v>
      </c>
      <c r="F49" s="1447" t="s">
        <v>2433</v>
      </c>
      <c r="G49" s="1452" t="s">
        <v>2431</v>
      </c>
      <c r="H49" s="1452" t="s">
        <v>2431</v>
      </c>
      <c r="I49" s="1481" t="s">
        <v>2441</v>
      </c>
      <c r="J49" s="52"/>
    </row>
    <row r="50" spans="1:10">
      <c r="A50" s="1"/>
      <c r="B50" s="1794"/>
      <c r="C50" s="1796"/>
      <c r="D50" s="1482" t="s">
        <v>2466</v>
      </c>
      <c r="E50" s="1522" t="s">
        <v>2460</v>
      </c>
      <c r="F50" s="1483" t="s">
        <v>2445</v>
      </c>
      <c r="G50" s="1484" t="s">
        <v>2445</v>
      </c>
      <c r="H50" s="1477" t="s">
        <v>2445</v>
      </c>
      <c r="I50" s="1484" t="s">
        <v>2445</v>
      </c>
      <c r="J50" s="52"/>
    </row>
    <row r="51" spans="1:10">
      <c r="A51" s="1"/>
      <c r="B51" s="1790" t="s">
        <v>318</v>
      </c>
      <c r="C51" s="1457" t="s">
        <v>329</v>
      </c>
      <c r="D51" s="1485" t="s">
        <v>2467</v>
      </c>
      <c r="E51" s="1485" t="s">
        <v>2429</v>
      </c>
      <c r="F51" s="1486" t="s">
        <v>2445</v>
      </c>
      <c r="G51" s="1487" t="s">
        <v>2445</v>
      </c>
      <c r="H51" s="1487" t="s">
        <v>2445</v>
      </c>
      <c r="I51" s="1487" t="s">
        <v>2445</v>
      </c>
      <c r="J51" s="52"/>
    </row>
    <row r="52" spans="1:10">
      <c r="A52" s="1"/>
      <c r="B52" s="1790"/>
      <c r="C52" s="1795" t="s">
        <v>480</v>
      </c>
      <c r="D52" s="1445" t="s">
        <v>2468</v>
      </c>
      <c r="E52" s="1445" t="s">
        <v>2429</v>
      </c>
      <c r="F52" s="1488" t="s">
        <v>2441</v>
      </c>
      <c r="G52" s="1446" t="s">
        <v>2433</v>
      </c>
      <c r="H52" s="1460" t="s">
        <v>2441</v>
      </c>
      <c r="I52" s="1488" t="s">
        <v>2441</v>
      </c>
      <c r="J52" s="1"/>
    </row>
    <row r="53" spans="1:10">
      <c r="A53" s="1"/>
      <c r="B53" s="1790"/>
      <c r="C53" s="1797"/>
      <c r="D53" s="1445" t="s">
        <v>2469</v>
      </c>
      <c r="E53" s="1521" t="s">
        <v>2460</v>
      </c>
      <c r="F53" s="1451" t="s">
        <v>2431</v>
      </c>
      <c r="G53" s="1453" t="s">
        <v>2431</v>
      </c>
      <c r="H53" s="1488" t="s">
        <v>2441</v>
      </c>
      <c r="I53" s="1489" t="s">
        <v>2441</v>
      </c>
      <c r="J53" s="1"/>
    </row>
    <row r="54" spans="1:10">
      <c r="A54" s="1"/>
      <c r="B54" s="1790"/>
      <c r="C54" s="1797"/>
      <c r="D54" s="1445" t="s">
        <v>1393</v>
      </c>
      <c r="E54" s="1445" t="s">
        <v>2429</v>
      </c>
      <c r="F54" s="1481" t="s">
        <v>2441</v>
      </c>
      <c r="G54" s="1452" t="s">
        <v>2431</v>
      </c>
      <c r="H54" s="1452" t="s">
        <v>2431</v>
      </c>
      <c r="I54" s="1481" t="s">
        <v>2441</v>
      </c>
      <c r="J54" s="1"/>
    </row>
    <row r="55" spans="1:10">
      <c r="A55" s="1"/>
      <c r="B55" s="1790"/>
      <c r="C55" s="1797"/>
      <c r="D55" s="1445" t="s">
        <v>1297</v>
      </c>
      <c r="E55" s="1445" t="s">
        <v>2429</v>
      </c>
      <c r="F55" s="1490" t="s">
        <v>2433</v>
      </c>
      <c r="G55" s="1447" t="s">
        <v>2433</v>
      </c>
      <c r="H55" s="1452" t="s">
        <v>2431</v>
      </c>
      <c r="I55" s="1488" t="s">
        <v>2441</v>
      </c>
      <c r="J55" s="1"/>
    </row>
    <row r="56" spans="1:10">
      <c r="A56" s="1"/>
      <c r="B56" s="1790"/>
      <c r="C56" s="1797"/>
      <c r="D56" s="1445" t="s">
        <v>1347</v>
      </c>
      <c r="E56" s="1491" t="s">
        <v>2443</v>
      </c>
      <c r="F56" s="1492" t="s">
        <v>2431</v>
      </c>
      <c r="G56" s="1493" t="s">
        <v>2431</v>
      </c>
      <c r="H56" s="1494" t="s">
        <v>2441</v>
      </c>
      <c r="I56" s="1494" t="s">
        <v>2441</v>
      </c>
      <c r="J56" s="1"/>
    </row>
    <row r="57" spans="1:10">
      <c r="A57" s="1"/>
      <c r="B57" s="1790"/>
      <c r="C57" s="1797"/>
      <c r="D57" s="1445" t="s">
        <v>1294</v>
      </c>
      <c r="E57" s="1445" t="s">
        <v>2429</v>
      </c>
      <c r="F57" s="1452" t="s">
        <v>2431</v>
      </c>
      <c r="G57" s="1452" t="s">
        <v>2431</v>
      </c>
      <c r="H57" s="1452" t="s">
        <v>2431</v>
      </c>
      <c r="I57" s="1488" t="s">
        <v>2441</v>
      </c>
      <c r="J57" s="1"/>
    </row>
    <row r="58" spans="1:10">
      <c r="A58" s="1"/>
      <c r="B58" s="1790"/>
      <c r="C58" s="1797"/>
      <c r="D58" s="1445" t="s">
        <v>2470</v>
      </c>
      <c r="E58" s="1445" t="s">
        <v>2429</v>
      </c>
      <c r="F58" s="1452" t="s">
        <v>2431</v>
      </c>
      <c r="G58" s="1451" t="s">
        <v>2431</v>
      </c>
      <c r="H58" s="1488" t="s">
        <v>2441</v>
      </c>
      <c r="I58" s="1451" t="s">
        <v>2431</v>
      </c>
      <c r="J58" s="1"/>
    </row>
    <row r="59" spans="1:10">
      <c r="A59" s="1"/>
      <c r="B59" s="1790"/>
      <c r="C59" s="1797"/>
      <c r="D59" s="1445" t="s">
        <v>1372</v>
      </c>
      <c r="E59" s="1445" t="s">
        <v>2429</v>
      </c>
      <c r="F59" s="1452" t="s">
        <v>2431</v>
      </c>
      <c r="G59" s="1451" t="s">
        <v>2431</v>
      </c>
      <c r="H59" s="1492" t="s">
        <v>2431</v>
      </c>
      <c r="I59" s="1452" t="s">
        <v>2431</v>
      </c>
      <c r="J59" s="1"/>
    </row>
    <row r="60" spans="1:10">
      <c r="A60" s="1"/>
      <c r="B60" s="1790"/>
      <c r="C60" s="1797"/>
      <c r="D60" s="1445" t="s">
        <v>1408</v>
      </c>
      <c r="E60" s="1491" t="s">
        <v>2443</v>
      </c>
      <c r="F60" s="1492" t="s">
        <v>2431</v>
      </c>
      <c r="G60" s="1495" t="s">
        <v>2430</v>
      </c>
      <c r="H60" s="1496" t="s">
        <v>2432</v>
      </c>
      <c r="I60" s="1495" t="s">
        <v>2430</v>
      </c>
      <c r="J60" s="1"/>
    </row>
    <row r="61" spans="1:10">
      <c r="A61" s="1"/>
      <c r="B61" s="1790"/>
      <c r="C61" s="1797"/>
      <c r="D61" s="1445" t="s">
        <v>1365</v>
      </c>
      <c r="E61" s="1445" t="s">
        <v>2443</v>
      </c>
      <c r="F61" s="1453" t="s">
        <v>2431</v>
      </c>
      <c r="G61" s="1458" t="s">
        <v>2430</v>
      </c>
      <c r="H61" s="1454" t="s">
        <v>2432</v>
      </c>
      <c r="I61" s="1455" t="s">
        <v>2430</v>
      </c>
      <c r="J61" s="1"/>
    </row>
    <row r="62" spans="1:10">
      <c r="A62" s="1"/>
      <c r="B62" s="1790"/>
      <c r="C62" s="1798"/>
      <c r="D62" s="1473" t="s">
        <v>2471</v>
      </c>
      <c r="E62" s="1521" t="s">
        <v>2460</v>
      </c>
      <c r="F62" s="1470" t="s">
        <v>2445</v>
      </c>
      <c r="G62" s="1470" t="s">
        <v>2445</v>
      </c>
      <c r="H62" s="1472" t="s">
        <v>2445</v>
      </c>
      <c r="I62" s="1472" t="s">
        <v>2445</v>
      </c>
      <c r="J62" s="1"/>
    </row>
    <row r="63" spans="1:10">
      <c r="A63" s="1"/>
      <c r="B63" s="1794"/>
      <c r="C63" s="1462" t="s">
        <v>840</v>
      </c>
      <c r="D63" s="1463" t="s">
        <v>794</v>
      </c>
      <c r="E63" s="1463" t="s">
        <v>2429</v>
      </c>
      <c r="F63" s="1497" t="s">
        <v>2430</v>
      </c>
      <c r="G63" s="1498" t="s">
        <v>2433</v>
      </c>
      <c r="H63" s="1499" t="s">
        <v>2430</v>
      </c>
      <c r="I63" s="1499" t="s">
        <v>2430</v>
      </c>
      <c r="J63" s="1"/>
    </row>
    <row r="64" spans="1:10">
      <c r="A64" s="1"/>
      <c r="B64" s="1500" t="s">
        <v>2472</v>
      </c>
      <c r="C64" s="1457" t="s">
        <v>480</v>
      </c>
      <c r="D64" s="1501" t="s">
        <v>796</v>
      </c>
      <c r="E64" s="1524" t="s">
        <v>2460</v>
      </c>
      <c r="F64" s="1502" t="s">
        <v>2430</v>
      </c>
      <c r="G64" s="1503" t="s">
        <v>2433</v>
      </c>
      <c r="H64" s="1504" t="s">
        <v>2432</v>
      </c>
      <c r="I64" s="1502" t="s">
        <v>2430</v>
      </c>
      <c r="J64" s="1"/>
    </row>
    <row r="65" spans="1:10" ht="23">
      <c r="A65" s="1"/>
      <c r="B65" s="1789" t="s">
        <v>2473</v>
      </c>
      <c r="C65" s="1480" t="s">
        <v>333</v>
      </c>
      <c r="D65" s="1445" t="s">
        <v>2474</v>
      </c>
      <c r="E65" s="1521" t="s">
        <v>2440</v>
      </c>
      <c r="F65" s="1459" t="s">
        <v>2430</v>
      </c>
      <c r="G65" s="1505" t="s">
        <v>2433</v>
      </c>
      <c r="H65" s="1506" t="s">
        <v>2432</v>
      </c>
      <c r="I65" s="1505" t="s">
        <v>2433</v>
      </c>
      <c r="J65" s="1"/>
    </row>
    <row r="66" spans="1:10">
      <c r="A66" s="1"/>
      <c r="B66" s="1790"/>
      <c r="C66" s="1789" t="s">
        <v>2462</v>
      </c>
      <c r="D66" s="1525" t="s">
        <v>1296</v>
      </c>
      <c r="E66" s="1521" t="s">
        <v>2475</v>
      </c>
      <c r="F66" s="1526" t="s">
        <v>2433</v>
      </c>
      <c r="G66" s="1526" t="s">
        <v>2433</v>
      </c>
      <c r="H66" s="1527" t="s">
        <v>2430</v>
      </c>
      <c r="I66" s="1526" t="s">
        <v>2433</v>
      </c>
      <c r="J66" s="1"/>
    </row>
    <row r="67" spans="1:10">
      <c r="A67" s="1"/>
      <c r="B67" s="1790"/>
      <c r="C67" s="1790"/>
      <c r="D67" s="1525" t="s">
        <v>2476</v>
      </c>
      <c r="E67" s="1525" t="s">
        <v>2446</v>
      </c>
      <c r="F67" s="1527" t="s">
        <v>2430</v>
      </c>
      <c r="G67" s="1527" t="s">
        <v>2430</v>
      </c>
      <c r="H67" s="1527" t="s">
        <v>2430</v>
      </c>
      <c r="I67" s="1527" t="s">
        <v>2430</v>
      </c>
      <c r="J67" s="1"/>
    </row>
    <row r="68" spans="1:10">
      <c r="A68" s="1"/>
      <c r="B68" s="1791"/>
      <c r="C68" s="1791"/>
      <c r="D68" s="1525" t="s">
        <v>1387</v>
      </c>
      <c r="E68" s="1521" t="s">
        <v>2475</v>
      </c>
      <c r="F68" s="1526" t="s">
        <v>2433</v>
      </c>
      <c r="G68" s="1526" t="s">
        <v>2433</v>
      </c>
      <c r="H68" s="1528" t="s">
        <v>2432</v>
      </c>
      <c r="I68" s="1526" t="s">
        <v>2433</v>
      </c>
      <c r="J68" s="1"/>
    </row>
    <row r="69" spans="1:10">
      <c r="A69" s="1"/>
      <c r="B69" s="1507" t="s">
        <v>2477</v>
      </c>
      <c r="C69" s="1507" t="s">
        <v>840</v>
      </c>
      <c r="D69" s="1525" t="s">
        <v>1397</v>
      </c>
      <c r="E69" s="1525" t="s">
        <v>2429</v>
      </c>
      <c r="F69" s="1527" t="s">
        <v>2430</v>
      </c>
      <c r="G69" s="1527" t="s">
        <v>2430</v>
      </c>
      <c r="H69" s="1527" t="s">
        <v>2430</v>
      </c>
      <c r="I69" s="1526" t="s">
        <v>2433</v>
      </c>
      <c r="J69" s="1"/>
    </row>
    <row r="70" spans="1:10">
      <c r="A70" s="1"/>
      <c r="B70" s="1789" t="s">
        <v>2478</v>
      </c>
      <c r="C70" s="1507" t="s">
        <v>330</v>
      </c>
      <c r="D70" s="1529" t="s">
        <v>2479</v>
      </c>
      <c r="E70" s="1521" t="s">
        <v>2475</v>
      </c>
      <c r="F70" s="1530" t="s">
        <v>2445</v>
      </c>
      <c r="G70" s="1530" t="s">
        <v>2445</v>
      </c>
      <c r="H70" s="1530" t="s">
        <v>2445</v>
      </c>
      <c r="I70" s="1530" t="s">
        <v>2445</v>
      </c>
      <c r="J70" s="1"/>
    </row>
    <row r="71" spans="1:10">
      <c r="B71" s="1790"/>
      <c r="C71" s="1789" t="s">
        <v>329</v>
      </c>
      <c r="D71" s="1525" t="s">
        <v>2480</v>
      </c>
      <c r="E71" s="1525" t="s">
        <v>2429</v>
      </c>
      <c r="F71" s="1526" t="s">
        <v>2433</v>
      </c>
      <c r="G71" s="1531" t="s">
        <v>2431</v>
      </c>
      <c r="H71" s="1526" t="s">
        <v>2433</v>
      </c>
      <c r="I71" s="1526" t="s">
        <v>2433</v>
      </c>
    </row>
    <row r="72" spans="1:10">
      <c r="B72" s="1790"/>
      <c r="C72" s="1790"/>
      <c r="D72" s="1525" t="s">
        <v>2481</v>
      </c>
      <c r="E72" s="1525" t="s">
        <v>2443</v>
      </c>
      <c r="F72" s="1531" t="s">
        <v>2431</v>
      </c>
      <c r="G72" s="1531" t="s">
        <v>2431</v>
      </c>
      <c r="H72" s="1527" t="s">
        <v>2430</v>
      </c>
      <c r="I72" s="1526" t="s">
        <v>2433</v>
      </c>
    </row>
    <row r="73" spans="1:10">
      <c r="B73" s="1790"/>
      <c r="C73" s="1791"/>
      <c r="D73" s="1529" t="s">
        <v>2482</v>
      </c>
      <c r="E73" s="1529" t="s">
        <v>2429</v>
      </c>
      <c r="F73" s="1530" t="s">
        <v>2445</v>
      </c>
      <c r="G73" s="1530" t="s">
        <v>2445</v>
      </c>
      <c r="H73" s="1530" t="s">
        <v>2445</v>
      </c>
      <c r="I73" s="1530" t="s">
        <v>2445</v>
      </c>
    </row>
    <row r="74" spans="1:10">
      <c r="B74" s="1790"/>
      <c r="C74" s="1789" t="s">
        <v>840</v>
      </c>
      <c r="D74" s="1525" t="s">
        <v>2483</v>
      </c>
      <c r="E74" s="1525" t="s">
        <v>2429</v>
      </c>
      <c r="F74" s="1527" t="s">
        <v>2430</v>
      </c>
      <c r="G74" s="1531" t="s">
        <v>2431</v>
      </c>
      <c r="H74" s="1526" t="s">
        <v>2433</v>
      </c>
      <c r="I74" s="1531" t="s">
        <v>2431</v>
      </c>
    </row>
    <row r="75" spans="1:10">
      <c r="B75" s="1791"/>
      <c r="C75" s="1791"/>
      <c r="D75" s="1525" t="s">
        <v>2128</v>
      </c>
      <c r="E75" s="1525" t="s">
        <v>2429</v>
      </c>
      <c r="F75" s="1527" t="s">
        <v>2430</v>
      </c>
      <c r="G75" s="1531" t="s">
        <v>2431</v>
      </c>
      <c r="H75" s="1528" t="s">
        <v>2432</v>
      </c>
      <c r="I75" s="1527" t="s">
        <v>2430</v>
      </c>
    </row>
    <row r="76" spans="1:10">
      <c r="B76" s="1507" t="s">
        <v>2484</v>
      </c>
      <c r="C76" s="1507" t="s">
        <v>480</v>
      </c>
      <c r="D76" s="1529" t="s">
        <v>2485</v>
      </c>
      <c r="E76" s="1521" t="s">
        <v>2460</v>
      </c>
      <c r="F76" s="1530" t="s">
        <v>2445</v>
      </c>
      <c r="G76" s="1530" t="s">
        <v>2445</v>
      </c>
      <c r="H76" s="1530" t="s">
        <v>2445</v>
      </c>
      <c r="I76" s="1530" t="s">
        <v>2445</v>
      </c>
    </row>
    <row r="77" spans="1:10">
      <c r="B77" s="1789" t="s">
        <v>2486</v>
      </c>
      <c r="C77" s="1789" t="s">
        <v>480</v>
      </c>
      <c r="D77" s="1525" t="s">
        <v>1367</v>
      </c>
      <c r="E77" s="1525" t="s">
        <v>2429</v>
      </c>
      <c r="F77" s="1527" t="s">
        <v>2430</v>
      </c>
      <c r="G77" s="1526" t="s">
        <v>2433</v>
      </c>
      <c r="H77" s="1526" t="s">
        <v>2433</v>
      </c>
      <c r="I77" s="1526" t="s">
        <v>2433</v>
      </c>
    </row>
    <row r="78" spans="1:10" ht="13" thickBot="1">
      <c r="B78" s="1792"/>
      <c r="C78" s="1792"/>
      <c r="D78" s="1532" t="s">
        <v>1775</v>
      </c>
      <c r="E78" s="1532" t="s">
        <v>2429</v>
      </c>
      <c r="F78" s="1533" t="s">
        <v>2430</v>
      </c>
      <c r="G78" s="1534" t="s">
        <v>2433</v>
      </c>
      <c r="H78" s="1534" t="s">
        <v>2433</v>
      </c>
      <c r="I78" s="1535" t="s">
        <v>2431</v>
      </c>
    </row>
    <row r="79" spans="1:10">
      <c r="B79" s="1508"/>
      <c r="C79" s="1508"/>
      <c r="D79" s="737"/>
      <c r="E79" s="249"/>
      <c r="F79" s="249"/>
      <c r="G79" s="218"/>
      <c r="H79" s="218"/>
      <c r="I79" s="218"/>
    </row>
    <row r="80" spans="1:10">
      <c r="B80" s="1509" t="s">
        <v>2487</v>
      </c>
      <c r="E80" s="2"/>
      <c r="F80" s="520" t="s">
        <v>2488</v>
      </c>
      <c r="G80" s="2"/>
      <c r="H80" s="2"/>
      <c r="I80" s="2"/>
    </row>
    <row r="81" spans="2:9">
      <c r="B81" s="1650" t="s">
        <v>2489</v>
      </c>
      <c r="C81" s="1650"/>
      <c r="D81" s="1650"/>
      <c r="E81" s="1510" t="s">
        <v>2490</v>
      </c>
      <c r="F81" s="1511" t="s">
        <v>2429</v>
      </c>
      <c r="G81" s="1512" t="s">
        <v>2491</v>
      </c>
      <c r="H81" s="1513" t="s">
        <v>2440</v>
      </c>
      <c r="I81" s="1514" t="s">
        <v>2492</v>
      </c>
    </row>
    <row r="82" spans="2:9">
      <c r="B82" s="1650"/>
      <c r="C82" s="1650"/>
      <c r="D82" s="1650"/>
      <c r="E82" s="1510"/>
      <c r="F82" s="218" t="s">
        <v>2493</v>
      </c>
      <c r="G82" s="218"/>
      <c r="H82" s="218"/>
      <c r="I82" s="218"/>
    </row>
    <row r="83" spans="2:9">
      <c r="E83" s="1515"/>
      <c r="F83" s="1516"/>
      <c r="G83" s="218"/>
      <c r="H83" s="218"/>
      <c r="I83" s="218"/>
    </row>
    <row r="84" spans="2:9">
      <c r="B84" s="1509" t="s">
        <v>2494</v>
      </c>
      <c r="C84" s="1508"/>
      <c r="D84" s="737"/>
      <c r="E84" s="1517" t="s">
        <v>2495</v>
      </c>
      <c r="F84" s="1518" t="s">
        <v>1283</v>
      </c>
      <c r="G84" s="1787" t="s">
        <v>2496</v>
      </c>
      <c r="H84" s="1787"/>
      <c r="I84" s="1787"/>
    </row>
    <row r="85" spans="2:9" ht="12.75" customHeight="1">
      <c r="B85" s="1788" t="s">
        <v>2497</v>
      </c>
      <c r="C85" s="1788"/>
      <c r="D85" s="1788"/>
      <c r="E85" s="737"/>
      <c r="F85" s="737"/>
      <c r="G85" s="1787"/>
      <c r="H85" s="1787"/>
      <c r="I85" s="1787"/>
    </row>
    <row r="86" spans="2:9">
      <c r="B86" s="1788"/>
      <c r="C86" s="1788"/>
      <c r="D86" s="1788"/>
      <c r="E86" s="737"/>
      <c r="F86" s="737"/>
      <c r="G86" s="1787"/>
      <c r="H86" s="1787"/>
      <c r="I86" s="1787"/>
    </row>
    <row r="87" spans="2:9">
      <c r="B87" s="1788"/>
      <c r="C87" s="1788"/>
      <c r="D87" s="1788"/>
      <c r="E87" s="737"/>
      <c r="F87" s="737"/>
      <c r="G87" s="882"/>
      <c r="H87" s="882"/>
      <c r="I87" s="882"/>
    </row>
    <row r="88" spans="2:9">
      <c r="B88" s="1519" t="s">
        <v>2498</v>
      </c>
      <c r="C88" s="737"/>
      <c r="D88" s="737"/>
      <c r="E88" s="737"/>
      <c r="F88" s="737"/>
      <c r="G88" s="882"/>
      <c r="H88" s="882"/>
      <c r="I88" s="882"/>
    </row>
    <row r="89" spans="2:9">
      <c r="B89" s="1785" t="s">
        <v>2499</v>
      </c>
      <c r="C89" s="1785"/>
      <c r="D89" s="1785"/>
      <c r="E89" s="737"/>
      <c r="F89" s="737"/>
      <c r="G89" s="737"/>
      <c r="H89" s="737"/>
      <c r="I89" s="737"/>
    </row>
    <row r="90" spans="2:9">
      <c r="B90" s="1785"/>
      <c r="C90" s="1785"/>
      <c r="D90" s="1785"/>
      <c r="E90" s="737"/>
      <c r="F90" s="737"/>
      <c r="G90" s="737"/>
      <c r="H90" s="737"/>
      <c r="I90" s="737"/>
    </row>
    <row r="91" spans="2:9">
      <c r="B91" s="737" t="s">
        <v>2500</v>
      </c>
      <c r="C91" s="737"/>
      <c r="D91" s="737"/>
      <c r="E91" s="737"/>
      <c r="F91" s="737"/>
      <c r="G91" s="737"/>
      <c r="H91" s="737"/>
      <c r="I91" s="737"/>
    </row>
    <row r="92" spans="2:9">
      <c r="B92" s="1785" t="s">
        <v>2501</v>
      </c>
      <c r="C92" s="1785"/>
      <c r="D92" s="1785"/>
      <c r="E92" s="737"/>
      <c r="F92" s="737"/>
      <c r="G92" s="737"/>
      <c r="H92" s="737"/>
      <c r="I92" s="737"/>
    </row>
    <row r="93" spans="2:9">
      <c r="B93" s="1785"/>
      <c r="C93" s="1785"/>
      <c r="D93" s="1785"/>
      <c r="E93" s="737"/>
      <c r="F93" s="737"/>
      <c r="G93" s="737"/>
      <c r="H93" s="737"/>
      <c r="I93" s="737"/>
    </row>
    <row r="94" spans="2:9">
      <c r="B94" s="1785"/>
      <c r="C94" s="1785"/>
      <c r="D94" s="1785"/>
      <c r="E94" s="1516"/>
      <c r="F94" s="1516"/>
      <c r="G94" s="1516"/>
      <c r="H94" s="1516"/>
      <c r="I94" s="737"/>
    </row>
    <row r="95" spans="2:9">
      <c r="B95" s="1520" t="s">
        <v>2502</v>
      </c>
      <c r="C95" s="1520"/>
      <c r="D95" s="1520"/>
      <c r="E95" s="737"/>
      <c r="F95" s="737"/>
      <c r="G95" s="737"/>
      <c r="H95" s="737"/>
      <c r="I95" s="737"/>
    </row>
    <row r="96" spans="2:9">
      <c r="B96" s="1785" t="s">
        <v>2503</v>
      </c>
      <c r="C96" s="1785"/>
      <c r="D96" s="1785"/>
      <c r="E96" s="737"/>
      <c r="F96" s="737"/>
      <c r="G96" s="737"/>
      <c r="H96" s="737"/>
      <c r="I96" s="737"/>
    </row>
    <row r="97" spans="2:9">
      <c r="B97" s="1785"/>
      <c r="C97" s="1785"/>
      <c r="D97" s="1785"/>
      <c r="E97" s="737"/>
      <c r="F97" s="737"/>
      <c r="G97" s="737"/>
      <c r="H97" s="737"/>
      <c r="I97" s="737"/>
    </row>
    <row r="98" spans="2:9">
      <c r="B98" s="1785"/>
      <c r="C98" s="1785"/>
      <c r="D98" s="1785"/>
      <c r="E98" s="737"/>
      <c r="F98" s="737"/>
      <c r="G98" s="737"/>
      <c r="H98" s="737"/>
      <c r="I98" s="737"/>
    </row>
    <row r="99" spans="2:9">
      <c r="B99" s="737" t="s">
        <v>2504</v>
      </c>
      <c r="C99" s="737"/>
      <c r="D99" s="737"/>
      <c r="E99" s="737"/>
      <c r="F99" s="737"/>
      <c r="G99" s="737"/>
      <c r="H99" s="737"/>
      <c r="I99" s="737"/>
    </row>
    <row r="100" spans="2:9">
      <c r="B100" s="1785" t="s">
        <v>2505</v>
      </c>
      <c r="C100" s="1785"/>
      <c r="D100" s="1785"/>
      <c r="E100" s="737"/>
      <c r="F100" s="737"/>
      <c r="G100" s="737"/>
      <c r="H100" s="737"/>
      <c r="I100" s="737"/>
    </row>
    <row r="101" spans="2:9">
      <c r="B101" s="1785"/>
      <c r="C101" s="1785"/>
      <c r="D101" s="1785"/>
      <c r="E101" s="737"/>
      <c r="F101" s="737"/>
      <c r="G101" s="737"/>
      <c r="H101" s="737"/>
      <c r="I101" s="737"/>
    </row>
    <row r="102" spans="2:9">
      <c r="B102" s="1786" t="s">
        <v>2506</v>
      </c>
      <c r="C102" s="1786"/>
      <c r="D102" s="1786"/>
      <c r="E102" s="737"/>
      <c r="F102" s="737"/>
      <c r="G102" s="737"/>
      <c r="H102" s="737"/>
      <c r="I102" s="737"/>
    </row>
    <row r="103" spans="2:9">
      <c r="B103" s="1786"/>
      <c r="C103" s="1786"/>
      <c r="D103" s="1786"/>
    </row>
    <row r="104" spans="2:9">
      <c r="B104" s="1786"/>
      <c r="C104" s="1786"/>
      <c r="D104" s="1786"/>
    </row>
    <row r="105" spans="2:9">
      <c r="B105" s="1786"/>
      <c r="C105" s="1786"/>
      <c r="D105" s="1786"/>
    </row>
    <row r="106" spans="2:9">
      <c r="B106" s="1786"/>
      <c r="C106" s="1786"/>
      <c r="D106" s="1786"/>
    </row>
    <row r="328" ht="20.149999999999999" customHeight="1"/>
  </sheetData>
  <sheetProtection algorithmName="SHA-512" hashValue="u6bJVyZ287H8X1Vs/bN0t0re6PIz0yeapHOBZ18yu9vboSLrGXK5kXz5DNfDotWInsc5wZx7EaivI59AgWPgVw==" saltValue="2PgWMaumCsHb9MEmmJRdlQ==" spinCount="100000" sheet="1" objects="1" scenarios="1"/>
  <mergeCells count="36">
    <mergeCell ref="B10:B29"/>
    <mergeCell ref="C10:C14"/>
    <mergeCell ref="C15:C26"/>
    <mergeCell ref="C27:C28"/>
    <mergeCell ref="B30:B46"/>
    <mergeCell ref="C31:C32"/>
    <mergeCell ref="C33:C35"/>
    <mergeCell ref="C36:C37"/>
    <mergeCell ref="C38:C45"/>
    <mergeCell ref="B6:I6"/>
    <mergeCell ref="B7:I7"/>
    <mergeCell ref="B1:B3"/>
    <mergeCell ref="B4:C4"/>
    <mergeCell ref="B8:B9"/>
    <mergeCell ref="C8:C9"/>
    <mergeCell ref="D8:D9"/>
    <mergeCell ref="F8:I8"/>
    <mergeCell ref="B47:B50"/>
    <mergeCell ref="C49:C50"/>
    <mergeCell ref="B51:B63"/>
    <mergeCell ref="C52:C62"/>
    <mergeCell ref="B65:B68"/>
    <mergeCell ref="C66:C68"/>
    <mergeCell ref="B70:B75"/>
    <mergeCell ref="C71:C73"/>
    <mergeCell ref="C74:C75"/>
    <mergeCell ref="B77:B78"/>
    <mergeCell ref="C77:C78"/>
    <mergeCell ref="B96:D98"/>
    <mergeCell ref="B100:D101"/>
    <mergeCell ref="B102:D106"/>
    <mergeCell ref="B81:D82"/>
    <mergeCell ref="G84:I86"/>
    <mergeCell ref="B85:D87"/>
    <mergeCell ref="B89:D90"/>
    <mergeCell ref="B92:D94"/>
  </mergeCells>
  <conditionalFormatting sqref="H9">
    <cfRule type="cellIs" dxfId="4" priority="1" operator="equal">
      <formula>"VH"</formula>
    </cfRule>
    <cfRule type="cellIs" dxfId="3" priority="2" operator="equal">
      <formula>"H"</formula>
    </cfRule>
    <cfRule type="cellIs" dxfId="2" priority="3" operator="equal">
      <formula>"M"</formula>
    </cfRule>
    <cfRule type="cellIs" dxfId="1" priority="4" operator="equal">
      <formula>"L"</formula>
    </cfRule>
  </conditionalFormatting>
  <pageMargins left="0.75" right="0.75" top="1" bottom="1" header="0.5" footer="0.5"/>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7C716B"/>
  </sheetPr>
  <dimension ref="A1:D328"/>
  <sheetViews>
    <sheetView showGridLines="0" showRuler="0" zoomScaleNormal="100" workbookViewId="0"/>
  </sheetViews>
  <sheetFormatPr defaultColWidth="13.54296875" defaultRowHeight="12.5"/>
  <cols>
    <col min="1" max="1" width="7.453125" customWidth="1"/>
    <col min="2" max="2" width="49.453125" customWidth="1"/>
    <col min="3" max="3" width="27.453125" customWidth="1"/>
  </cols>
  <sheetData>
    <row r="1" spans="1:4" ht="13.4" customHeight="1">
      <c r="A1" s="1"/>
      <c r="B1" s="1647" t="e" vm="1">
        <v>#VALUE!</v>
      </c>
      <c r="C1" s="1"/>
      <c r="D1" s="1"/>
    </row>
    <row r="2" spans="1:4">
      <c r="A2" s="1"/>
      <c r="B2" s="1647"/>
      <c r="C2" s="468"/>
      <c r="D2" s="1"/>
    </row>
    <row r="3" spans="1:4">
      <c r="A3" s="1"/>
      <c r="B3" s="1647"/>
      <c r="C3" s="1"/>
      <c r="D3" s="1"/>
    </row>
    <row r="4" spans="1:4" ht="15" customHeight="1">
      <c r="A4" s="1"/>
      <c r="B4" s="1742" t="s">
        <v>2</v>
      </c>
      <c r="C4" s="1742"/>
      <c r="D4" s="1"/>
    </row>
    <row r="5" spans="1:4" ht="15" customHeight="1">
      <c r="A5" s="1"/>
      <c r="B5" s="893"/>
      <c r="C5" s="893"/>
      <c r="D5" s="1"/>
    </row>
    <row r="6" spans="1:4" ht="15" customHeight="1">
      <c r="A6" s="1"/>
      <c r="B6" s="915"/>
      <c r="C6" s="1"/>
      <c r="D6" s="1"/>
    </row>
    <row r="7" spans="1:4" ht="20.149999999999999" customHeight="1">
      <c r="A7" s="1"/>
      <c r="B7" s="983" t="s">
        <v>119</v>
      </c>
      <c r="C7" s="984" t="s">
        <v>120</v>
      </c>
      <c r="D7" s="1"/>
    </row>
    <row r="8" spans="1:4" ht="20.149999999999999" customHeight="1">
      <c r="A8" s="1"/>
      <c r="B8" s="535" t="s">
        <v>229</v>
      </c>
      <c r="C8" s="536" t="s">
        <v>230</v>
      </c>
      <c r="D8" s="1"/>
    </row>
    <row r="9" spans="1:4" ht="15" customHeight="1">
      <c r="A9" s="1"/>
      <c r="B9" s="9"/>
      <c r="C9" s="9"/>
      <c r="D9" s="1"/>
    </row>
    <row r="10" spans="1:4" ht="15" customHeight="1">
      <c r="A10" s="1"/>
      <c r="B10" s="1"/>
      <c r="C10" s="1"/>
      <c r="D10" s="1"/>
    </row>
    <row r="11" spans="1:4" ht="15" customHeight="1">
      <c r="A11" s="1"/>
      <c r="B11" s="1"/>
      <c r="C11" s="1"/>
      <c r="D11" s="1"/>
    </row>
    <row r="12" spans="1:4" ht="15" customHeight="1">
      <c r="A12" s="1"/>
      <c r="B12" s="1"/>
      <c r="C12" s="1"/>
      <c r="D12" s="1"/>
    </row>
    <row r="13" spans="1:4" ht="15" customHeight="1"/>
    <row r="14" spans="1:4" ht="15" customHeight="1"/>
    <row r="15" spans="1:4" ht="15" customHeight="1"/>
    <row r="16" spans="1:4"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328" ht="20.149999999999999" customHeight="1"/>
  </sheetData>
  <sheetProtection algorithmName="SHA-512" hashValue="WEuWWGnDMoC+c+i/7WblXkMqEtchLUFYbT6r97+UsqmRaIDpXFNKw6SJAQjQN6GjaMGtj7c0xVWQzGaCkaqYuA==" saltValue="kH+N4pH3jh5LmsG2uOeStw==" spinCount="100000" sheet="1" objects="1" scenarios="1"/>
  <mergeCells count="2">
    <mergeCell ref="B1:B3"/>
    <mergeCell ref="B4:C4"/>
  </mergeCells>
  <hyperlinks>
    <hyperlink ref="C8" location="'Tailings Facilities'!A1" display="Tailings facilities" xr:uid="{29AF7624-37C5-4DF7-8711-AFF7A4D505F5}"/>
  </hyperlinks>
  <pageMargins left="0.75" right="0.75" top="1" bottom="1" header="0.5" footer="0.5"/>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dimension ref="A1:Z328"/>
  <sheetViews>
    <sheetView showGridLines="0" showRuler="0" topLeftCell="R1" zoomScale="70" zoomScaleNormal="70" workbookViewId="0">
      <selection activeCell="S9" sqref="S9"/>
    </sheetView>
  </sheetViews>
  <sheetFormatPr defaultColWidth="8.54296875" defaultRowHeight="12.5"/>
  <cols>
    <col min="1" max="1" width="8.54296875" style="741"/>
    <col min="2" max="2" width="57.26953125" style="741" customWidth="1"/>
    <col min="3" max="3" width="23.453125" style="741" customWidth="1"/>
    <col min="4" max="4" width="21.453125" style="741" customWidth="1"/>
    <col min="5" max="8" width="28.453125" style="741" customWidth="1"/>
    <col min="9" max="9" width="57.26953125" style="741" customWidth="1"/>
    <col min="10" max="10" width="21.453125" style="741" customWidth="1"/>
    <col min="11" max="11" width="71.453125" style="741" customWidth="1"/>
    <col min="12" max="12" width="28.453125" style="741" customWidth="1"/>
    <col min="13" max="13" width="21.453125" style="741" customWidth="1"/>
    <col min="14" max="15" width="28.453125" style="741" customWidth="1"/>
    <col min="16" max="16" width="57.26953125" style="741" customWidth="1"/>
    <col min="17" max="17" width="64.453125" style="741" customWidth="1"/>
    <col min="18" max="18" width="42.54296875" style="741" customWidth="1"/>
    <col min="19" max="19" width="57.26953125" style="741" customWidth="1"/>
    <col min="20" max="20" width="64.453125" style="741" customWidth="1"/>
    <col min="21" max="21" width="57.26953125" style="741" customWidth="1"/>
    <col min="22" max="22" width="50" style="741" customWidth="1"/>
    <col min="23" max="23" width="42.54296875" style="741" customWidth="1"/>
    <col min="24" max="24" width="57.26953125" style="741" customWidth="1"/>
    <col min="25" max="25" width="85.54296875" style="741" customWidth="1"/>
    <col min="26" max="26" width="111.54296875" style="741" customWidth="1"/>
    <col min="27" max="16384" width="8.54296875" style="741"/>
  </cols>
  <sheetData>
    <row r="1" spans="1:26" customFormat="1" ht="13.4" customHeight="1">
      <c r="A1" s="1"/>
      <c r="B1" s="1647" t="e" vm="1">
        <v>#VALUE!</v>
      </c>
      <c r="C1" s="1"/>
      <c r="D1" s="1"/>
    </row>
    <row r="2" spans="1:26" customFormat="1">
      <c r="A2" s="1"/>
      <c r="B2" s="1647"/>
      <c r="C2" s="468"/>
      <c r="D2" s="1"/>
    </row>
    <row r="3" spans="1:26" customFormat="1">
      <c r="A3" s="1"/>
      <c r="B3" s="1647"/>
      <c r="C3" s="1"/>
      <c r="D3" s="1"/>
    </row>
    <row r="4" spans="1:26" customFormat="1" ht="15" customHeight="1">
      <c r="A4" s="1"/>
      <c r="B4" s="1742" t="s">
        <v>2</v>
      </c>
      <c r="C4" s="1742"/>
      <c r="D4" s="1"/>
    </row>
    <row r="6" spans="1:26" ht="15.5">
      <c r="A6" s="740"/>
      <c r="B6" s="1658" t="s">
        <v>2507</v>
      </c>
      <c r="C6" s="1658"/>
      <c r="D6" s="1658"/>
      <c r="E6" s="740"/>
      <c r="F6" s="740"/>
      <c r="G6" s="740"/>
      <c r="H6" s="740"/>
      <c r="I6" s="740"/>
      <c r="J6" s="740"/>
      <c r="K6" s="740"/>
      <c r="L6" s="740"/>
      <c r="M6" s="740"/>
      <c r="N6" s="740"/>
      <c r="O6" s="740"/>
      <c r="P6" s="740"/>
      <c r="Q6" s="740"/>
      <c r="R6" s="740"/>
      <c r="S6" s="740"/>
      <c r="T6" s="740"/>
      <c r="U6" s="740"/>
      <c r="V6" s="740"/>
      <c r="W6" s="740"/>
      <c r="X6" s="740"/>
      <c r="Z6" s="468"/>
    </row>
    <row r="7" spans="1:26">
      <c r="A7" s="740"/>
      <c r="B7" s="740"/>
      <c r="C7" s="740"/>
      <c r="D7" s="740"/>
      <c r="E7" s="740"/>
      <c r="F7" s="740"/>
      <c r="G7" s="740"/>
      <c r="H7" s="740"/>
      <c r="I7" s="740"/>
      <c r="J7" s="740"/>
      <c r="K7" s="740"/>
      <c r="L7" s="740"/>
      <c r="M7" s="740"/>
      <c r="N7" s="740"/>
      <c r="O7" s="740"/>
      <c r="P7" s="740"/>
      <c r="Q7" s="740"/>
      <c r="R7" s="740"/>
      <c r="S7" s="740"/>
      <c r="T7" s="740"/>
      <c r="U7" s="740"/>
      <c r="V7" s="740"/>
      <c r="W7" s="740"/>
      <c r="X7" s="740"/>
      <c r="Y7" s="740"/>
    </row>
    <row r="8" spans="1:26" ht="62.5">
      <c r="A8" s="908"/>
      <c r="B8" s="946" t="s">
        <v>2508</v>
      </c>
      <c r="C8" s="1805" t="s">
        <v>2509</v>
      </c>
      <c r="D8" s="1805"/>
      <c r="E8" s="946" t="s">
        <v>2510</v>
      </c>
      <c r="F8" s="946" t="s">
        <v>2511</v>
      </c>
      <c r="G8" s="946" t="s">
        <v>2512</v>
      </c>
      <c r="H8" s="946" t="s">
        <v>2513</v>
      </c>
      <c r="I8" s="946" t="s">
        <v>2514</v>
      </c>
      <c r="J8" s="946" t="s">
        <v>2515</v>
      </c>
      <c r="K8" s="946" t="s">
        <v>2516</v>
      </c>
      <c r="L8" s="946" t="s">
        <v>2517</v>
      </c>
      <c r="M8" s="946" t="s">
        <v>2518</v>
      </c>
      <c r="N8" s="946" t="s">
        <v>2519</v>
      </c>
      <c r="O8" s="946" t="s">
        <v>2520</v>
      </c>
      <c r="P8" s="946" t="s">
        <v>2521</v>
      </c>
      <c r="Q8" s="946" t="s">
        <v>2522</v>
      </c>
      <c r="R8" s="946" t="s">
        <v>2523</v>
      </c>
      <c r="S8" s="946" t="s">
        <v>2524</v>
      </c>
      <c r="T8" s="946" t="s">
        <v>2525</v>
      </c>
      <c r="U8" s="946" t="s">
        <v>2526</v>
      </c>
      <c r="V8" s="946" t="s">
        <v>2527</v>
      </c>
      <c r="W8" s="946" t="s">
        <v>2528</v>
      </c>
      <c r="X8" s="946" t="s">
        <v>2529</v>
      </c>
      <c r="Y8" s="946" t="s">
        <v>2530</v>
      </c>
      <c r="Z8" s="946" t="s">
        <v>2531</v>
      </c>
    </row>
    <row r="9" spans="1:26" s="742" customFormat="1" ht="117">
      <c r="A9" s="798"/>
      <c r="B9" s="799" t="s">
        <v>2532</v>
      </c>
      <c r="C9" s="799"/>
      <c r="D9" s="799" t="s">
        <v>2533</v>
      </c>
      <c r="E9" s="799" t="s">
        <v>2534</v>
      </c>
      <c r="F9" s="799"/>
      <c r="G9" s="799"/>
      <c r="H9" s="799"/>
      <c r="I9" s="799" t="s">
        <v>2535</v>
      </c>
      <c r="J9" s="799" t="s">
        <v>2536</v>
      </c>
      <c r="K9" s="799" t="s">
        <v>2537</v>
      </c>
      <c r="L9" s="799" t="s">
        <v>2538</v>
      </c>
      <c r="M9" s="799" t="s">
        <v>2539</v>
      </c>
      <c r="N9" s="799" t="s">
        <v>2540</v>
      </c>
      <c r="O9" s="799" t="s">
        <v>2541</v>
      </c>
      <c r="P9" s="799" t="s">
        <v>2542</v>
      </c>
      <c r="Q9" s="799" t="s">
        <v>2543</v>
      </c>
      <c r="R9" s="799" t="s">
        <v>2544</v>
      </c>
      <c r="S9" s="799"/>
      <c r="T9" s="799" t="s">
        <v>2545</v>
      </c>
      <c r="U9" s="799" t="s">
        <v>2546</v>
      </c>
      <c r="V9" s="799" t="s">
        <v>2547</v>
      </c>
      <c r="W9" s="799" t="s">
        <v>2548</v>
      </c>
      <c r="X9" s="799" t="s">
        <v>2549</v>
      </c>
      <c r="Y9" s="799" t="s">
        <v>2550</v>
      </c>
      <c r="Z9" s="799"/>
    </row>
    <row r="10" spans="1:26" s="743" customFormat="1" ht="168.75" customHeight="1">
      <c r="A10" s="798"/>
      <c r="B10" s="800" t="s">
        <v>2551</v>
      </c>
      <c r="C10" s="800"/>
      <c r="D10" s="800"/>
      <c r="E10" s="800" t="s">
        <v>2552</v>
      </c>
      <c r="F10" s="800"/>
      <c r="G10" s="800"/>
      <c r="H10" s="800"/>
      <c r="I10" s="800" t="s">
        <v>2553</v>
      </c>
      <c r="J10" s="800"/>
      <c r="K10" s="800" t="s">
        <v>2554</v>
      </c>
      <c r="L10" s="800" t="s">
        <v>2555</v>
      </c>
      <c r="M10" s="800" t="s">
        <v>2556</v>
      </c>
      <c r="N10" s="800"/>
      <c r="O10" s="800" t="s">
        <v>2557</v>
      </c>
      <c r="P10" s="800" t="s">
        <v>2558</v>
      </c>
      <c r="Q10" s="800" t="s">
        <v>2559</v>
      </c>
      <c r="R10" s="800" t="s">
        <v>2560</v>
      </c>
      <c r="S10" s="800" t="s">
        <v>2561</v>
      </c>
      <c r="T10" s="800" t="s">
        <v>2562</v>
      </c>
      <c r="U10" s="800" t="s">
        <v>2563</v>
      </c>
      <c r="V10" s="800"/>
      <c r="W10" s="800" t="s">
        <v>2564</v>
      </c>
      <c r="X10" s="800" t="s">
        <v>2565</v>
      </c>
      <c r="Y10" s="800"/>
      <c r="Z10" s="800" t="s">
        <v>2566</v>
      </c>
    </row>
    <row r="11" spans="1:26" ht="14.5">
      <c r="A11" s="744"/>
      <c r="B11" s="801" t="s">
        <v>2567</v>
      </c>
      <c r="C11" s="801" t="s">
        <v>480</v>
      </c>
      <c r="D11" s="801" t="s">
        <v>2568</v>
      </c>
      <c r="E11" s="801" t="s">
        <v>2569</v>
      </c>
      <c r="F11" s="801" t="s">
        <v>2570</v>
      </c>
      <c r="G11" s="801" t="s">
        <v>676</v>
      </c>
      <c r="H11" s="801" t="s">
        <v>676</v>
      </c>
      <c r="I11" s="801" t="s">
        <v>2571</v>
      </c>
      <c r="J11" s="801" t="s">
        <v>2572</v>
      </c>
      <c r="K11" s="801" t="s">
        <v>1283</v>
      </c>
      <c r="L11" s="801" t="s">
        <v>2573</v>
      </c>
      <c r="M11" s="801">
        <v>72</v>
      </c>
      <c r="N11" s="801">
        <v>65949500</v>
      </c>
      <c r="O11" s="801">
        <v>65949500</v>
      </c>
      <c r="P11" s="801" t="s">
        <v>2574</v>
      </c>
      <c r="Q11" s="801" t="s">
        <v>1283</v>
      </c>
      <c r="R11" s="801" t="s">
        <v>2440</v>
      </c>
      <c r="S11" s="801" t="s">
        <v>2575</v>
      </c>
      <c r="T11" s="801" t="s">
        <v>1293</v>
      </c>
      <c r="U11" s="801" t="s">
        <v>2576</v>
      </c>
      <c r="V11" s="801" t="s">
        <v>2577</v>
      </c>
      <c r="W11" s="801" t="s">
        <v>2578</v>
      </c>
      <c r="X11" s="801" t="s">
        <v>1283</v>
      </c>
      <c r="Y11" s="801" t="s">
        <v>2570</v>
      </c>
      <c r="Z11" s="813" t="s">
        <v>2579</v>
      </c>
    </row>
    <row r="12" spans="1:26" ht="25">
      <c r="A12" s="744"/>
      <c r="B12" s="801" t="s">
        <v>2580</v>
      </c>
      <c r="C12" s="801" t="s">
        <v>480</v>
      </c>
      <c r="D12" s="801" t="s">
        <v>2581</v>
      </c>
      <c r="E12" s="801" t="s">
        <v>2569</v>
      </c>
      <c r="F12" s="801" t="s">
        <v>2570</v>
      </c>
      <c r="G12" s="801" t="s">
        <v>676</v>
      </c>
      <c r="H12" s="801" t="s">
        <v>676</v>
      </c>
      <c r="I12" s="801" t="s">
        <v>2571</v>
      </c>
      <c r="J12" s="801" t="s">
        <v>2582</v>
      </c>
      <c r="K12" s="801" t="s">
        <v>1283</v>
      </c>
      <c r="L12" s="801" t="s">
        <v>2583</v>
      </c>
      <c r="M12" s="801">
        <v>2</v>
      </c>
      <c r="N12" s="801">
        <v>210353</v>
      </c>
      <c r="O12" s="801">
        <v>210353</v>
      </c>
      <c r="P12" s="801" t="s">
        <v>2574</v>
      </c>
      <c r="Q12" s="801" t="s">
        <v>1283</v>
      </c>
      <c r="R12" s="801" t="s">
        <v>2429</v>
      </c>
      <c r="S12" s="801" t="s">
        <v>2575</v>
      </c>
      <c r="T12" s="801" t="s">
        <v>1293</v>
      </c>
      <c r="U12" s="801" t="s">
        <v>2576</v>
      </c>
      <c r="V12" s="801" t="s">
        <v>2584</v>
      </c>
      <c r="W12" s="801" t="s">
        <v>2578</v>
      </c>
      <c r="X12" s="801" t="s">
        <v>1283</v>
      </c>
      <c r="Y12" s="801" t="s">
        <v>2570</v>
      </c>
      <c r="Z12" s="813" t="s">
        <v>2585</v>
      </c>
    </row>
    <row r="13" spans="1:26" ht="25">
      <c r="A13" s="744"/>
      <c r="B13" s="801" t="s">
        <v>2586</v>
      </c>
      <c r="C13" s="801" t="s">
        <v>480</v>
      </c>
      <c r="D13" s="801" t="s">
        <v>2587</v>
      </c>
      <c r="E13" s="801" t="s">
        <v>2569</v>
      </c>
      <c r="F13" s="801" t="s">
        <v>2570</v>
      </c>
      <c r="G13" s="801" t="s">
        <v>676</v>
      </c>
      <c r="H13" s="801" t="s">
        <v>676</v>
      </c>
      <c r="I13" s="801" t="s">
        <v>2571</v>
      </c>
      <c r="J13" s="801" t="s">
        <v>2582</v>
      </c>
      <c r="K13" s="801" t="s">
        <v>1283</v>
      </c>
      <c r="L13" s="801" t="s">
        <v>2583</v>
      </c>
      <c r="M13" s="801">
        <v>2</v>
      </c>
      <c r="N13" s="801">
        <v>188329</v>
      </c>
      <c r="O13" s="801">
        <v>188329</v>
      </c>
      <c r="P13" s="801" t="s">
        <v>2574</v>
      </c>
      <c r="Q13" s="801" t="s">
        <v>1283</v>
      </c>
      <c r="R13" s="801" t="s">
        <v>2429</v>
      </c>
      <c r="S13" s="801" t="s">
        <v>2575</v>
      </c>
      <c r="T13" s="801" t="s">
        <v>1293</v>
      </c>
      <c r="U13" s="801" t="s">
        <v>2576</v>
      </c>
      <c r="V13" s="801" t="s">
        <v>2584</v>
      </c>
      <c r="W13" s="801" t="s">
        <v>2578</v>
      </c>
      <c r="X13" s="801" t="s">
        <v>1283</v>
      </c>
      <c r="Y13" s="801" t="s">
        <v>2570</v>
      </c>
      <c r="Z13" s="813" t="s">
        <v>2585</v>
      </c>
    </row>
    <row r="14" spans="1:26" ht="25">
      <c r="A14" s="744"/>
      <c r="B14" s="801" t="s">
        <v>2588</v>
      </c>
      <c r="C14" s="801" t="s">
        <v>480</v>
      </c>
      <c r="D14" s="801" t="s">
        <v>2589</v>
      </c>
      <c r="E14" s="801" t="s">
        <v>2569</v>
      </c>
      <c r="F14" s="801" t="s">
        <v>2570</v>
      </c>
      <c r="G14" s="801" t="s">
        <v>676</v>
      </c>
      <c r="H14" s="801" t="s">
        <v>676</v>
      </c>
      <c r="I14" s="801" t="s">
        <v>2571</v>
      </c>
      <c r="J14" s="801" t="s">
        <v>2582</v>
      </c>
      <c r="K14" s="801" t="s">
        <v>1283</v>
      </c>
      <c r="L14" s="801" t="s">
        <v>2583</v>
      </c>
      <c r="M14" s="801">
        <v>15</v>
      </c>
      <c r="N14" s="801">
        <v>450000</v>
      </c>
      <c r="O14" s="801">
        <v>450000</v>
      </c>
      <c r="P14" s="801" t="s">
        <v>2574</v>
      </c>
      <c r="Q14" s="801" t="s">
        <v>1283</v>
      </c>
      <c r="R14" s="801" t="s">
        <v>2429</v>
      </c>
      <c r="S14" s="801" t="s">
        <v>2575</v>
      </c>
      <c r="T14" s="801" t="s">
        <v>1293</v>
      </c>
      <c r="U14" s="801" t="s">
        <v>2576</v>
      </c>
      <c r="V14" s="801" t="s">
        <v>2590</v>
      </c>
      <c r="W14" s="801" t="s">
        <v>2578</v>
      </c>
      <c r="X14" s="801" t="s">
        <v>1283</v>
      </c>
      <c r="Y14" s="801" t="s">
        <v>2570</v>
      </c>
      <c r="Z14" s="813" t="s">
        <v>2585</v>
      </c>
    </row>
    <row r="15" spans="1:26" ht="25">
      <c r="A15" s="744"/>
      <c r="B15" s="801" t="s">
        <v>2591</v>
      </c>
      <c r="C15" s="801" t="s">
        <v>480</v>
      </c>
      <c r="D15" s="801" t="s">
        <v>2592</v>
      </c>
      <c r="E15" s="801" t="s">
        <v>2569</v>
      </c>
      <c r="F15" s="801" t="s">
        <v>2570</v>
      </c>
      <c r="G15" s="801" t="s">
        <v>676</v>
      </c>
      <c r="H15" s="801" t="s">
        <v>676</v>
      </c>
      <c r="I15" s="801" t="s">
        <v>2571</v>
      </c>
      <c r="J15" s="801" t="s">
        <v>2593</v>
      </c>
      <c r="K15" s="801" t="s">
        <v>1283</v>
      </c>
      <c r="L15" s="801" t="s">
        <v>2583</v>
      </c>
      <c r="M15" s="801">
        <v>13</v>
      </c>
      <c r="N15" s="801">
        <v>3900000</v>
      </c>
      <c r="O15" s="801">
        <v>3900000</v>
      </c>
      <c r="P15" s="801" t="s">
        <v>2574</v>
      </c>
      <c r="Q15" s="801" t="s">
        <v>1283</v>
      </c>
      <c r="R15" s="801" t="s">
        <v>2429</v>
      </c>
      <c r="S15" s="801" t="s">
        <v>2575</v>
      </c>
      <c r="T15" s="801" t="s">
        <v>1293</v>
      </c>
      <c r="U15" s="801" t="s">
        <v>2576</v>
      </c>
      <c r="V15" s="801" t="s">
        <v>2590</v>
      </c>
      <c r="W15" s="801" t="s">
        <v>2578</v>
      </c>
      <c r="X15" s="801" t="s">
        <v>1283</v>
      </c>
      <c r="Y15" s="801" t="s">
        <v>2570</v>
      </c>
      <c r="Z15" s="813" t="s">
        <v>2594</v>
      </c>
    </row>
    <row r="16" spans="1:26" ht="25">
      <c r="A16" s="744"/>
      <c r="B16" s="801" t="s">
        <v>2595</v>
      </c>
      <c r="C16" s="801" t="s">
        <v>480</v>
      </c>
      <c r="D16" s="801" t="s">
        <v>2596</v>
      </c>
      <c r="E16" s="801" t="s">
        <v>2569</v>
      </c>
      <c r="F16" s="801" t="s">
        <v>2570</v>
      </c>
      <c r="G16" s="801" t="s">
        <v>676</v>
      </c>
      <c r="H16" s="801" t="s">
        <v>676</v>
      </c>
      <c r="I16" s="801" t="s">
        <v>2571</v>
      </c>
      <c r="J16" s="801" t="s">
        <v>2597</v>
      </c>
      <c r="K16" s="801" t="s">
        <v>1283</v>
      </c>
      <c r="L16" s="801" t="s">
        <v>2583</v>
      </c>
      <c r="M16" s="801">
        <v>18</v>
      </c>
      <c r="N16" s="801">
        <v>7000000</v>
      </c>
      <c r="O16" s="801">
        <v>7000000</v>
      </c>
      <c r="P16" s="801" t="s">
        <v>2574</v>
      </c>
      <c r="Q16" s="801" t="s">
        <v>1283</v>
      </c>
      <c r="R16" s="801" t="s">
        <v>2429</v>
      </c>
      <c r="S16" s="801" t="s">
        <v>2575</v>
      </c>
      <c r="T16" s="801" t="s">
        <v>1293</v>
      </c>
      <c r="U16" s="801" t="s">
        <v>2576</v>
      </c>
      <c r="V16" s="801" t="s">
        <v>2590</v>
      </c>
      <c r="W16" s="801" t="s">
        <v>2578</v>
      </c>
      <c r="X16" s="801" t="s">
        <v>1283</v>
      </c>
      <c r="Y16" s="801" t="s">
        <v>2570</v>
      </c>
      <c r="Z16" s="813" t="s">
        <v>2598</v>
      </c>
    </row>
    <row r="17" spans="1:26" ht="62.5">
      <c r="A17" s="744"/>
      <c r="B17" s="801" t="s">
        <v>2599</v>
      </c>
      <c r="C17" s="801" t="s">
        <v>480</v>
      </c>
      <c r="D17" s="801" t="s">
        <v>2600</v>
      </c>
      <c r="E17" s="801" t="s">
        <v>2569</v>
      </c>
      <c r="F17" s="801" t="s">
        <v>2570</v>
      </c>
      <c r="G17" s="801" t="s">
        <v>676</v>
      </c>
      <c r="H17" s="801" t="s">
        <v>676</v>
      </c>
      <c r="I17" s="801" t="s">
        <v>2571</v>
      </c>
      <c r="J17" s="801" t="s">
        <v>2601</v>
      </c>
      <c r="K17" s="801" t="s">
        <v>2602</v>
      </c>
      <c r="L17" s="801" t="s">
        <v>2573</v>
      </c>
      <c r="M17" s="801">
        <v>6</v>
      </c>
      <c r="N17" s="801">
        <v>670000</v>
      </c>
      <c r="O17" s="801">
        <v>670000</v>
      </c>
      <c r="P17" s="801" t="s">
        <v>2603</v>
      </c>
      <c r="Q17" s="801" t="s">
        <v>2604</v>
      </c>
      <c r="R17" s="801" t="s">
        <v>2440</v>
      </c>
      <c r="S17" s="801" t="s">
        <v>2575</v>
      </c>
      <c r="T17" s="801" t="s">
        <v>1293</v>
      </c>
      <c r="U17" s="801" t="s">
        <v>2576</v>
      </c>
      <c r="V17" s="801" t="s">
        <v>2605</v>
      </c>
      <c r="W17" s="801" t="s">
        <v>2578</v>
      </c>
      <c r="X17" s="801" t="s">
        <v>1283</v>
      </c>
      <c r="Y17" s="801" t="s">
        <v>2570</v>
      </c>
      <c r="Z17" s="813" t="s">
        <v>2606</v>
      </c>
    </row>
    <row r="18" spans="1:26" ht="14.5">
      <c r="A18" s="744"/>
      <c r="B18" s="801" t="s">
        <v>2607</v>
      </c>
      <c r="C18" s="801" t="s">
        <v>2608</v>
      </c>
      <c r="D18" s="801" t="s">
        <v>2609</v>
      </c>
      <c r="E18" s="801" t="s">
        <v>2569</v>
      </c>
      <c r="F18" s="801" t="s">
        <v>2570</v>
      </c>
      <c r="G18" s="801" t="s">
        <v>676</v>
      </c>
      <c r="H18" s="801" t="s">
        <v>676</v>
      </c>
      <c r="I18" s="801" t="s">
        <v>2610</v>
      </c>
      <c r="J18" s="801" t="s">
        <v>2611</v>
      </c>
      <c r="K18" s="801" t="s">
        <v>1283</v>
      </c>
      <c r="L18" s="801" t="s">
        <v>2573</v>
      </c>
      <c r="M18" s="801">
        <v>7.9</v>
      </c>
      <c r="N18" s="801">
        <v>1121233</v>
      </c>
      <c r="O18" s="801">
        <v>1126167</v>
      </c>
      <c r="P18" s="801" t="s">
        <v>2574</v>
      </c>
      <c r="Q18" s="801" t="s">
        <v>1283</v>
      </c>
      <c r="R18" s="801" t="s">
        <v>2612</v>
      </c>
      <c r="S18" s="801" t="s">
        <v>2575</v>
      </c>
      <c r="T18" s="801" t="s">
        <v>1293</v>
      </c>
      <c r="U18" s="801" t="s">
        <v>2576</v>
      </c>
      <c r="V18" s="801" t="s">
        <v>2613</v>
      </c>
      <c r="W18" s="801" t="s">
        <v>2578</v>
      </c>
      <c r="X18" s="801" t="s">
        <v>1283</v>
      </c>
      <c r="Y18" s="801" t="s">
        <v>2614</v>
      </c>
      <c r="Z18" s="813" t="s">
        <v>2615</v>
      </c>
    </row>
    <row r="19" spans="1:26" ht="14.5">
      <c r="A19" s="744"/>
      <c r="B19" s="801" t="s">
        <v>2616</v>
      </c>
      <c r="C19" s="801" t="s">
        <v>2608</v>
      </c>
      <c r="D19" s="801" t="s">
        <v>2617</v>
      </c>
      <c r="E19" s="801" t="s">
        <v>2569</v>
      </c>
      <c r="F19" s="801" t="s">
        <v>2570</v>
      </c>
      <c r="G19" s="801" t="s">
        <v>676</v>
      </c>
      <c r="H19" s="801" t="s">
        <v>676</v>
      </c>
      <c r="I19" s="801" t="s">
        <v>2610</v>
      </c>
      <c r="J19" s="801" t="s">
        <v>2611</v>
      </c>
      <c r="K19" s="801" t="s">
        <v>1283</v>
      </c>
      <c r="L19" s="801" t="s">
        <v>2573</v>
      </c>
      <c r="M19" s="801">
        <v>9.4</v>
      </c>
      <c r="N19" s="801">
        <v>1174272</v>
      </c>
      <c r="O19" s="801">
        <v>1177973</v>
      </c>
      <c r="P19" s="801" t="s">
        <v>2574</v>
      </c>
      <c r="Q19" s="801" t="s">
        <v>1283</v>
      </c>
      <c r="R19" s="801" t="s">
        <v>2612</v>
      </c>
      <c r="S19" s="801" t="s">
        <v>2575</v>
      </c>
      <c r="T19" s="801" t="s">
        <v>1293</v>
      </c>
      <c r="U19" s="801" t="s">
        <v>2576</v>
      </c>
      <c r="V19" s="801" t="s">
        <v>2613</v>
      </c>
      <c r="W19" s="801" t="s">
        <v>2578</v>
      </c>
      <c r="X19" s="801" t="s">
        <v>1283</v>
      </c>
      <c r="Y19" s="801" t="s">
        <v>2614</v>
      </c>
      <c r="Z19" s="813" t="s">
        <v>2615</v>
      </c>
    </row>
    <row r="20" spans="1:26" ht="14.5">
      <c r="A20" s="744"/>
      <c r="B20" s="801" t="s">
        <v>2618</v>
      </c>
      <c r="C20" s="801" t="s">
        <v>2608</v>
      </c>
      <c r="D20" s="801" t="s">
        <v>2619</v>
      </c>
      <c r="E20" s="801" t="s">
        <v>2569</v>
      </c>
      <c r="F20" s="801" t="s">
        <v>2570</v>
      </c>
      <c r="G20" s="801" t="s">
        <v>676</v>
      </c>
      <c r="H20" s="801" t="s">
        <v>676</v>
      </c>
      <c r="I20" s="801" t="s">
        <v>2620</v>
      </c>
      <c r="J20" s="801" t="s">
        <v>2611</v>
      </c>
      <c r="K20" s="801" t="s">
        <v>1283</v>
      </c>
      <c r="L20" s="801" t="s">
        <v>2573</v>
      </c>
      <c r="M20" s="801">
        <v>10.1</v>
      </c>
      <c r="N20" s="801">
        <v>1179207</v>
      </c>
      <c r="O20" s="801">
        <v>1184141</v>
      </c>
      <c r="P20" s="801" t="s">
        <v>2574</v>
      </c>
      <c r="Q20" s="801" t="s">
        <v>1283</v>
      </c>
      <c r="R20" s="801" t="s">
        <v>2612</v>
      </c>
      <c r="S20" s="801" t="s">
        <v>2575</v>
      </c>
      <c r="T20" s="801" t="s">
        <v>1293</v>
      </c>
      <c r="U20" s="801" t="s">
        <v>2576</v>
      </c>
      <c r="V20" s="801" t="s">
        <v>2613</v>
      </c>
      <c r="W20" s="801" t="s">
        <v>2578</v>
      </c>
      <c r="X20" s="801" t="s">
        <v>1283</v>
      </c>
      <c r="Y20" s="801" t="s">
        <v>2614</v>
      </c>
      <c r="Z20" s="813" t="s">
        <v>2615</v>
      </c>
    </row>
    <row r="21" spans="1:26" ht="14.5">
      <c r="A21" s="744"/>
      <c r="B21" s="801" t="s">
        <v>2621</v>
      </c>
      <c r="C21" s="801" t="s">
        <v>2608</v>
      </c>
      <c r="D21" s="801" t="s">
        <v>2622</v>
      </c>
      <c r="E21" s="801" t="s">
        <v>2569</v>
      </c>
      <c r="F21" s="801" t="s">
        <v>2570</v>
      </c>
      <c r="G21" s="801" t="s">
        <v>676</v>
      </c>
      <c r="H21" s="801" t="s">
        <v>676</v>
      </c>
      <c r="I21" s="801" t="s">
        <v>2610</v>
      </c>
      <c r="J21" s="801" t="s">
        <v>2623</v>
      </c>
      <c r="K21" s="801" t="s">
        <v>1283</v>
      </c>
      <c r="L21" s="801" t="s">
        <v>2573</v>
      </c>
      <c r="M21" s="801">
        <v>8.1</v>
      </c>
      <c r="N21" s="801">
        <v>1185374</v>
      </c>
      <c r="O21" s="801">
        <v>1190308</v>
      </c>
      <c r="P21" s="801" t="s">
        <v>2574</v>
      </c>
      <c r="Q21" s="801" t="s">
        <v>1283</v>
      </c>
      <c r="R21" s="801" t="s">
        <v>2612</v>
      </c>
      <c r="S21" s="801" t="s">
        <v>2575</v>
      </c>
      <c r="T21" s="801" t="s">
        <v>1293</v>
      </c>
      <c r="U21" s="801" t="s">
        <v>2576</v>
      </c>
      <c r="V21" s="801" t="s">
        <v>2613</v>
      </c>
      <c r="W21" s="801" t="s">
        <v>2578</v>
      </c>
      <c r="X21" s="801" t="s">
        <v>1283</v>
      </c>
      <c r="Y21" s="801" t="s">
        <v>2614</v>
      </c>
      <c r="Z21" s="813" t="s">
        <v>2615</v>
      </c>
    </row>
    <row r="22" spans="1:26" ht="14.5">
      <c r="A22" s="744"/>
      <c r="B22" s="801" t="s">
        <v>2624</v>
      </c>
      <c r="C22" s="801" t="s">
        <v>2608</v>
      </c>
      <c r="D22" s="801" t="s">
        <v>2625</v>
      </c>
      <c r="E22" s="801" t="s">
        <v>2569</v>
      </c>
      <c r="F22" s="801" t="s">
        <v>2570</v>
      </c>
      <c r="G22" s="801" t="s">
        <v>676</v>
      </c>
      <c r="H22" s="801" t="s">
        <v>676</v>
      </c>
      <c r="I22" s="801" t="s">
        <v>2610</v>
      </c>
      <c r="J22" s="801" t="s">
        <v>2626</v>
      </c>
      <c r="K22" s="801" t="s">
        <v>1283</v>
      </c>
      <c r="L22" s="801" t="s">
        <v>2573</v>
      </c>
      <c r="M22" s="801">
        <v>10.3</v>
      </c>
      <c r="N22" s="801">
        <v>1974801</v>
      </c>
      <c r="O22" s="801">
        <v>1978502</v>
      </c>
      <c r="P22" s="801" t="s">
        <v>2574</v>
      </c>
      <c r="Q22" s="801" t="s">
        <v>1283</v>
      </c>
      <c r="R22" s="801" t="s">
        <v>2440</v>
      </c>
      <c r="S22" s="801" t="s">
        <v>2575</v>
      </c>
      <c r="T22" s="801" t="s">
        <v>1293</v>
      </c>
      <c r="U22" s="801" t="s">
        <v>2576</v>
      </c>
      <c r="V22" s="801" t="s">
        <v>2613</v>
      </c>
      <c r="W22" s="801" t="s">
        <v>2578</v>
      </c>
      <c r="X22" s="801" t="s">
        <v>1283</v>
      </c>
      <c r="Y22" s="801" t="s">
        <v>2614</v>
      </c>
      <c r="Z22" s="813" t="s">
        <v>2615</v>
      </c>
    </row>
    <row r="23" spans="1:26" ht="14.5">
      <c r="A23" s="744"/>
      <c r="B23" s="801" t="s">
        <v>2627</v>
      </c>
      <c r="C23" s="801" t="s">
        <v>2608</v>
      </c>
      <c r="D23" s="801" t="s">
        <v>2628</v>
      </c>
      <c r="E23" s="801" t="s">
        <v>2569</v>
      </c>
      <c r="F23" s="801" t="s">
        <v>2570</v>
      </c>
      <c r="G23" s="801" t="s">
        <v>676</v>
      </c>
      <c r="H23" s="801" t="s">
        <v>676</v>
      </c>
      <c r="I23" s="801" t="s">
        <v>2620</v>
      </c>
      <c r="J23" s="801" t="s">
        <v>2629</v>
      </c>
      <c r="K23" s="801" t="s">
        <v>1283</v>
      </c>
      <c r="L23" s="801" t="s">
        <v>2583</v>
      </c>
      <c r="M23" s="801">
        <v>14.9</v>
      </c>
      <c r="N23" s="801">
        <v>99626</v>
      </c>
      <c r="O23" s="801">
        <v>99626</v>
      </c>
      <c r="P23" s="801" t="s">
        <v>2574</v>
      </c>
      <c r="Q23" s="801" t="s">
        <v>1283</v>
      </c>
      <c r="R23" s="801" t="s">
        <v>2429</v>
      </c>
      <c r="S23" s="801" t="s">
        <v>2575</v>
      </c>
      <c r="T23" s="801" t="s">
        <v>1293</v>
      </c>
      <c r="U23" s="801" t="s">
        <v>2576</v>
      </c>
      <c r="V23" s="801" t="s">
        <v>2613</v>
      </c>
      <c r="W23" s="801" t="s">
        <v>2578</v>
      </c>
      <c r="X23" s="801" t="s">
        <v>1283</v>
      </c>
      <c r="Y23" s="801" t="s">
        <v>2614</v>
      </c>
      <c r="Z23" s="813" t="s">
        <v>2615</v>
      </c>
    </row>
    <row r="24" spans="1:26" ht="14.5">
      <c r="A24" s="744"/>
      <c r="B24" s="801" t="s">
        <v>2630</v>
      </c>
      <c r="C24" s="801" t="s">
        <v>2608</v>
      </c>
      <c r="D24" s="801" t="s">
        <v>2631</v>
      </c>
      <c r="E24" s="801" t="s">
        <v>2569</v>
      </c>
      <c r="F24" s="801" t="s">
        <v>2570</v>
      </c>
      <c r="G24" s="801" t="s">
        <v>676</v>
      </c>
      <c r="H24" s="801" t="s">
        <v>676</v>
      </c>
      <c r="I24" s="801" t="s">
        <v>2610</v>
      </c>
      <c r="J24" s="801" t="s">
        <v>2632</v>
      </c>
      <c r="K24" s="801" t="s">
        <v>1283</v>
      </c>
      <c r="L24" s="801" t="s">
        <v>2583</v>
      </c>
      <c r="M24" s="801">
        <v>6.1</v>
      </c>
      <c r="N24" s="801">
        <v>603172</v>
      </c>
      <c r="O24" s="801">
        <v>643877</v>
      </c>
      <c r="P24" s="801" t="s">
        <v>2574</v>
      </c>
      <c r="Q24" s="801" t="s">
        <v>1283</v>
      </c>
      <c r="R24" s="801" t="s">
        <v>2440</v>
      </c>
      <c r="S24" s="801" t="s">
        <v>2575</v>
      </c>
      <c r="T24" s="801" t="s">
        <v>1293</v>
      </c>
      <c r="U24" s="801" t="s">
        <v>2576</v>
      </c>
      <c r="V24" s="801" t="s">
        <v>2613</v>
      </c>
      <c r="W24" s="801" t="s">
        <v>2578</v>
      </c>
      <c r="X24" s="801" t="s">
        <v>1283</v>
      </c>
      <c r="Y24" s="801" t="s">
        <v>2614</v>
      </c>
      <c r="Z24" s="813" t="s">
        <v>2615</v>
      </c>
    </row>
    <row r="25" spans="1:26" ht="14.5">
      <c r="A25" s="744"/>
      <c r="B25" s="801" t="s">
        <v>2633</v>
      </c>
      <c r="C25" s="801" t="s">
        <v>2608</v>
      </c>
      <c r="D25" s="801" t="s">
        <v>2634</v>
      </c>
      <c r="E25" s="801" t="s">
        <v>2569</v>
      </c>
      <c r="F25" s="801" t="s">
        <v>2570</v>
      </c>
      <c r="G25" s="801" t="s">
        <v>676</v>
      </c>
      <c r="H25" s="801" t="s">
        <v>676</v>
      </c>
      <c r="I25" s="801" t="s">
        <v>2610</v>
      </c>
      <c r="J25" s="801" t="s">
        <v>2632</v>
      </c>
      <c r="K25" s="801" t="s">
        <v>1283</v>
      </c>
      <c r="L25" s="801" t="s">
        <v>2583</v>
      </c>
      <c r="M25" s="801">
        <v>6.1</v>
      </c>
      <c r="N25" s="801">
        <v>386079</v>
      </c>
      <c r="O25" s="801">
        <v>399648</v>
      </c>
      <c r="P25" s="801" t="s">
        <v>2574</v>
      </c>
      <c r="Q25" s="801" t="s">
        <v>1283</v>
      </c>
      <c r="R25" s="801" t="s">
        <v>2612</v>
      </c>
      <c r="S25" s="801" t="s">
        <v>2575</v>
      </c>
      <c r="T25" s="801" t="s">
        <v>1293</v>
      </c>
      <c r="U25" s="801" t="s">
        <v>2576</v>
      </c>
      <c r="V25" s="801" t="s">
        <v>2613</v>
      </c>
      <c r="W25" s="801" t="s">
        <v>2578</v>
      </c>
      <c r="X25" s="801" t="s">
        <v>1283</v>
      </c>
      <c r="Y25" s="801" t="s">
        <v>2614</v>
      </c>
      <c r="Z25" s="813" t="s">
        <v>2615</v>
      </c>
    </row>
    <row r="26" spans="1:26" ht="14.5">
      <c r="A26" s="744"/>
      <c r="B26" s="801" t="s">
        <v>2635</v>
      </c>
      <c r="C26" s="801" t="s">
        <v>2608</v>
      </c>
      <c r="D26" s="801" t="s">
        <v>2636</v>
      </c>
      <c r="E26" s="801" t="s">
        <v>2569</v>
      </c>
      <c r="F26" s="801" t="s">
        <v>2570</v>
      </c>
      <c r="G26" s="801" t="s">
        <v>676</v>
      </c>
      <c r="H26" s="801" t="s">
        <v>676</v>
      </c>
      <c r="I26" s="801" t="s">
        <v>2610</v>
      </c>
      <c r="J26" s="801" t="s">
        <v>867</v>
      </c>
      <c r="K26" s="801" t="s">
        <v>1283</v>
      </c>
      <c r="L26" s="801" t="s">
        <v>2583</v>
      </c>
      <c r="M26" s="801">
        <v>10.199999999999999</v>
      </c>
      <c r="N26" s="801">
        <v>942379</v>
      </c>
      <c r="O26" s="801">
        <v>958413</v>
      </c>
      <c r="P26" s="801" t="s">
        <v>2574</v>
      </c>
      <c r="Q26" s="801" t="s">
        <v>1283</v>
      </c>
      <c r="R26" s="801" t="s">
        <v>2440</v>
      </c>
      <c r="S26" s="801" t="s">
        <v>2575</v>
      </c>
      <c r="T26" s="801" t="s">
        <v>1293</v>
      </c>
      <c r="U26" s="801" t="s">
        <v>2576</v>
      </c>
      <c r="V26" s="801" t="s">
        <v>2613</v>
      </c>
      <c r="W26" s="801" t="s">
        <v>2578</v>
      </c>
      <c r="X26" s="801" t="s">
        <v>1283</v>
      </c>
      <c r="Y26" s="801" t="s">
        <v>2614</v>
      </c>
      <c r="Z26" s="813" t="s">
        <v>2615</v>
      </c>
    </row>
    <row r="27" spans="1:26" ht="14.5">
      <c r="A27" s="744"/>
      <c r="B27" s="801" t="s">
        <v>2637</v>
      </c>
      <c r="C27" s="801" t="s">
        <v>2608</v>
      </c>
      <c r="D27" s="801" t="s">
        <v>2638</v>
      </c>
      <c r="E27" s="801" t="s">
        <v>2569</v>
      </c>
      <c r="F27" s="801" t="s">
        <v>2570</v>
      </c>
      <c r="G27" s="801" t="s">
        <v>676</v>
      </c>
      <c r="H27" s="801" t="s">
        <v>676</v>
      </c>
      <c r="I27" s="801" t="s">
        <v>2610</v>
      </c>
      <c r="J27" s="801" t="s">
        <v>2639</v>
      </c>
      <c r="K27" s="801" t="s">
        <v>1283</v>
      </c>
      <c r="L27" s="801" t="s">
        <v>2583</v>
      </c>
      <c r="M27" s="801">
        <v>10.199999999999999</v>
      </c>
      <c r="N27" s="801">
        <v>98185</v>
      </c>
      <c r="O27" s="801">
        <v>1107665</v>
      </c>
      <c r="P27" s="801" t="s">
        <v>2570</v>
      </c>
      <c r="Q27" s="801" t="s">
        <v>1283</v>
      </c>
      <c r="R27" s="801" t="s">
        <v>2440</v>
      </c>
      <c r="S27" s="801" t="s">
        <v>2575</v>
      </c>
      <c r="T27" s="801" t="s">
        <v>1293</v>
      </c>
      <c r="U27" s="801" t="s">
        <v>2576</v>
      </c>
      <c r="V27" s="801" t="s">
        <v>2613</v>
      </c>
      <c r="W27" s="801" t="s">
        <v>2578</v>
      </c>
      <c r="X27" s="801" t="s">
        <v>1283</v>
      </c>
      <c r="Y27" s="801" t="s">
        <v>2614</v>
      </c>
      <c r="Z27" s="813" t="s">
        <v>2615</v>
      </c>
    </row>
    <row r="28" spans="1:26" ht="14.5">
      <c r="A28" s="744"/>
      <c r="B28" s="801" t="s">
        <v>2640</v>
      </c>
      <c r="C28" s="801" t="s">
        <v>2608</v>
      </c>
      <c r="D28" s="801" t="s">
        <v>2641</v>
      </c>
      <c r="E28" s="801" t="s">
        <v>2569</v>
      </c>
      <c r="F28" s="801" t="s">
        <v>2570</v>
      </c>
      <c r="G28" s="801" t="s">
        <v>676</v>
      </c>
      <c r="H28" s="801" t="s">
        <v>676</v>
      </c>
      <c r="I28" s="801" t="s">
        <v>2620</v>
      </c>
      <c r="J28" s="801" t="s">
        <v>2642</v>
      </c>
      <c r="K28" s="801" t="s">
        <v>1283</v>
      </c>
      <c r="L28" s="801" t="s">
        <v>2583</v>
      </c>
      <c r="M28" s="801">
        <v>4.7</v>
      </c>
      <c r="N28" s="801">
        <v>1631894</v>
      </c>
      <c r="O28" s="801">
        <v>1631894</v>
      </c>
      <c r="P28" s="801" t="s">
        <v>2574</v>
      </c>
      <c r="Q28" s="801" t="s">
        <v>1283</v>
      </c>
      <c r="R28" s="801" t="s">
        <v>2429</v>
      </c>
      <c r="S28" s="801" t="s">
        <v>2575</v>
      </c>
      <c r="T28" s="801" t="s">
        <v>1293</v>
      </c>
      <c r="U28" s="801" t="s">
        <v>2576</v>
      </c>
      <c r="V28" s="801" t="s">
        <v>2643</v>
      </c>
      <c r="W28" s="801" t="s">
        <v>2578</v>
      </c>
      <c r="X28" s="801" t="s">
        <v>1283</v>
      </c>
      <c r="Y28" s="801" t="s">
        <v>2644</v>
      </c>
      <c r="Z28" s="813" t="s">
        <v>2645</v>
      </c>
    </row>
    <row r="29" spans="1:26" ht="14.5">
      <c r="A29" s="744"/>
      <c r="B29" s="801" t="s">
        <v>2646</v>
      </c>
      <c r="C29" s="801" t="s">
        <v>2608</v>
      </c>
      <c r="D29" s="801" t="s">
        <v>2647</v>
      </c>
      <c r="E29" s="801" t="s">
        <v>2569</v>
      </c>
      <c r="F29" s="801" t="s">
        <v>2570</v>
      </c>
      <c r="G29" s="801" t="s">
        <v>676</v>
      </c>
      <c r="H29" s="801" t="s">
        <v>676</v>
      </c>
      <c r="I29" s="801" t="s">
        <v>2620</v>
      </c>
      <c r="J29" s="801" t="s">
        <v>2642</v>
      </c>
      <c r="K29" s="801" t="s">
        <v>1283</v>
      </c>
      <c r="L29" s="801" t="s">
        <v>2583</v>
      </c>
      <c r="M29" s="801">
        <v>4.7</v>
      </c>
      <c r="N29" s="801">
        <v>1631894</v>
      </c>
      <c r="O29" s="801">
        <v>1631894</v>
      </c>
      <c r="P29" s="801" t="s">
        <v>2574</v>
      </c>
      <c r="Q29" s="801" t="s">
        <v>1283</v>
      </c>
      <c r="R29" s="801" t="s">
        <v>2429</v>
      </c>
      <c r="S29" s="801" t="s">
        <v>2575</v>
      </c>
      <c r="T29" s="801" t="s">
        <v>1293</v>
      </c>
      <c r="U29" s="801" t="s">
        <v>2576</v>
      </c>
      <c r="V29" s="801" t="s">
        <v>2643</v>
      </c>
      <c r="W29" s="801" t="s">
        <v>2578</v>
      </c>
      <c r="X29" s="801" t="s">
        <v>1283</v>
      </c>
      <c r="Y29" s="801" t="s">
        <v>2644</v>
      </c>
      <c r="Z29" s="813" t="s">
        <v>2645</v>
      </c>
    </row>
    <row r="30" spans="1:26" ht="14.5">
      <c r="A30" s="744"/>
      <c r="B30" s="801" t="s">
        <v>2648</v>
      </c>
      <c r="C30" s="801" t="s">
        <v>2608</v>
      </c>
      <c r="D30" s="801" t="s">
        <v>2649</v>
      </c>
      <c r="E30" s="801" t="s">
        <v>2569</v>
      </c>
      <c r="F30" s="801" t="s">
        <v>2570</v>
      </c>
      <c r="G30" s="801" t="s">
        <v>676</v>
      </c>
      <c r="H30" s="801" t="s">
        <v>676</v>
      </c>
      <c r="I30" s="801" t="s">
        <v>2620</v>
      </c>
      <c r="J30" s="801" t="s">
        <v>2650</v>
      </c>
      <c r="K30" s="801" t="s">
        <v>1283</v>
      </c>
      <c r="L30" s="801" t="s">
        <v>2583</v>
      </c>
      <c r="M30" s="801">
        <v>9.4</v>
      </c>
      <c r="N30" s="801">
        <v>1359295</v>
      </c>
      <c r="O30" s="801">
        <v>1359295</v>
      </c>
      <c r="P30" s="801" t="s">
        <v>2574</v>
      </c>
      <c r="Q30" s="801" t="s">
        <v>1283</v>
      </c>
      <c r="R30" s="801" t="s">
        <v>2429</v>
      </c>
      <c r="S30" s="801" t="s">
        <v>2575</v>
      </c>
      <c r="T30" s="801" t="s">
        <v>1293</v>
      </c>
      <c r="U30" s="801" t="s">
        <v>2576</v>
      </c>
      <c r="V30" s="801" t="s">
        <v>2643</v>
      </c>
      <c r="W30" s="801" t="s">
        <v>2578</v>
      </c>
      <c r="X30" s="801" t="s">
        <v>1283</v>
      </c>
      <c r="Y30" s="801" t="s">
        <v>2644</v>
      </c>
      <c r="Z30" s="813" t="s">
        <v>2645</v>
      </c>
    </row>
    <row r="31" spans="1:26" ht="14.5">
      <c r="A31" s="744"/>
      <c r="B31" s="801" t="s">
        <v>2651</v>
      </c>
      <c r="C31" s="801" t="s">
        <v>2608</v>
      </c>
      <c r="D31" s="801" t="s">
        <v>2652</v>
      </c>
      <c r="E31" s="801" t="s">
        <v>2569</v>
      </c>
      <c r="F31" s="801" t="s">
        <v>2570</v>
      </c>
      <c r="G31" s="801" t="s">
        <v>676</v>
      </c>
      <c r="H31" s="801" t="s">
        <v>676</v>
      </c>
      <c r="I31" s="801" t="s">
        <v>2620</v>
      </c>
      <c r="J31" s="801" t="s">
        <v>2653</v>
      </c>
      <c r="K31" s="801" t="s">
        <v>1283</v>
      </c>
      <c r="L31" s="801" t="s">
        <v>2583</v>
      </c>
      <c r="M31" s="801">
        <v>3.5</v>
      </c>
      <c r="N31" s="801">
        <v>3839730</v>
      </c>
      <c r="O31" s="801">
        <v>3839730</v>
      </c>
      <c r="P31" s="801" t="s">
        <v>2574</v>
      </c>
      <c r="Q31" s="801" t="s">
        <v>1283</v>
      </c>
      <c r="R31" s="801" t="s">
        <v>2429</v>
      </c>
      <c r="S31" s="801" t="s">
        <v>2575</v>
      </c>
      <c r="T31" s="801" t="s">
        <v>1293</v>
      </c>
      <c r="U31" s="801" t="s">
        <v>2576</v>
      </c>
      <c r="V31" s="801" t="s">
        <v>2643</v>
      </c>
      <c r="W31" s="801" t="s">
        <v>2578</v>
      </c>
      <c r="X31" s="801" t="s">
        <v>1283</v>
      </c>
      <c r="Y31" s="801" t="s">
        <v>2644</v>
      </c>
      <c r="Z31" s="813" t="s">
        <v>2645</v>
      </c>
    </row>
    <row r="32" spans="1:26" ht="14.5">
      <c r="A32" s="744"/>
      <c r="B32" s="801" t="s">
        <v>2654</v>
      </c>
      <c r="C32" s="801" t="s">
        <v>2608</v>
      </c>
      <c r="D32" s="801" t="s">
        <v>2655</v>
      </c>
      <c r="E32" s="801" t="s">
        <v>2569</v>
      </c>
      <c r="F32" s="801" t="s">
        <v>2570</v>
      </c>
      <c r="G32" s="801" t="s">
        <v>676</v>
      </c>
      <c r="H32" s="801" t="s">
        <v>676</v>
      </c>
      <c r="I32" s="801" t="s">
        <v>2620</v>
      </c>
      <c r="J32" s="801" t="s">
        <v>2656</v>
      </c>
      <c r="K32" s="801" t="s">
        <v>1283</v>
      </c>
      <c r="L32" s="801" t="s">
        <v>2583</v>
      </c>
      <c r="M32" s="801">
        <v>1.8</v>
      </c>
      <c r="N32" s="801">
        <v>2755594</v>
      </c>
      <c r="O32" s="801">
        <v>2755594</v>
      </c>
      <c r="P32" s="801" t="s">
        <v>2574</v>
      </c>
      <c r="Q32" s="801" t="s">
        <v>1283</v>
      </c>
      <c r="R32" s="801" t="s">
        <v>2429</v>
      </c>
      <c r="S32" s="801" t="s">
        <v>2575</v>
      </c>
      <c r="T32" s="801" t="s">
        <v>1293</v>
      </c>
      <c r="U32" s="801" t="s">
        <v>2576</v>
      </c>
      <c r="V32" s="801" t="s">
        <v>2643</v>
      </c>
      <c r="W32" s="801" t="s">
        <v>2578</v>
      </c>
      <c r="X32" s="801" t="s">
        <v>1283</v>
      </c>
      <c r="Y32" s="801" t="s">
        <v>2644</v>
      </c>
      <c r="Z32" s="813" t="s">
        <v>2645</v>
      </c>
    </row>
    <row r="33" spans="1:26" ht="37.5">
      <c r="A33" s="744"/>
      <c r="B33" s="801" t="s">
        <v>2657</v>
      </c>
      <c r="C33" s="801" t="s">
        <v>840</v>
      </c>
      <c r="D33" s="801" t="s">
        <v>2658</v>
      </c>
      <c r="E33" s="801" t="s">
        <v>2569</v>
      </c>
      <c r="F33" s="801" t="s">
        <v>2570</v>
      </c>
      <c r="G33" s="801" t="s">
        <v>676</v>
      </c>
      <c r="H33" s="801" t="s">
        <v>676</v>
      </c>
      <c r="I33" s="801" t="s">
        <v>2571</v>
      </c>
      <c r="J33" s="801" t="s">
        <v>2659</v>
      </c>
      <c r="K33" s="801" t="s">
        <v>1283</v>
      </c>
      <c r="L33" s="801" t="s">
        <v>2660</v>
      </c>
      <c r="M33" s="801">
        <v>10</v>
      </c>
      <c r="N33" s="801">
        <v>85800</v>
      </c>
      <c r="O33" s="801">
        <v>85800</v>
      </c>
      <c r="P33" s="801" t="s">
        <v>2570</v>
      </c>
      <c r="Q33" s="801" t="s">
        <v>1283</v>
      </c>
      <c r="R33" s="801" t="s">
        <v>2429</v>
      </c>
      <c r="S33" s="801" t="s">
        <v>2661</v>
      </c>
      <c r="T33" s="801" t="s">
        <v>1293</v>
      </c>
      <c r="U33" s="801" t="s">
        <v>2662</v>
      </c>
      <c r="V33" s="801" t="s">
        <v>2663</v>
      </c>
      <c r="W33" s="801" t="s">
        <v>2578</v>
      </c>
      <c r="X33" s="801" t="s">
        <v>1283</v>
      </c>
      <c r="Y33" s="801" t="s">
        <v>2664</v>
      </c>
      <c r="Z33" s="801" t="s">
        <v>2665</v>
      </c>
    </row>
    <row r="34" spans="1:26" ht="62.5">
      <c r="A34" s="744"/>
      <c r="B34" s="801" t="s">
        <v>2666</v>
      </c>
      <c r="C34" s="801" t="s">
        <v>840</v>
      </c>
      <c r="D34" s="801" t="s">
        <v>2667</v>
      </c>
      <c r="E34" s="801" t="s">
        <v>2569</v>
      </c>
      <c r="F34" s="801" t="s">
        <v>2570</v>
      </c>
      <c r="G34" s="801" t="s">
        <v>676</v>
      </c>
      <c r="H34" s="801" t="s">
        <v>676</v>
      </c>
      <c r="I34" s="801" t="s">
        <v>2610</v>
      </c>
      <c r="J34" s="801" t="s">
        <v>865</v>
      </c>
      <c r="K34" s="801" t="s">
        <v>1283</v>
      </c>
      <c r="L34" s="801" t="s">
        <v>2668</v>
      </c>
      <c r="M34" s="801" t="s">
        <v>2669</v>
      </c>
      <c r="N34" s="801">
        <v>1790000</v>
      </c>
      <c r="O34" s="801">
        <v>3775622</v>
      </c>
      <c r="P34" s="801" t="s">
        <v>2670</v>
      </c>
      <c r="Q34" s="801" t="s">
        <v>1283</v>
      </c>
      <c r="R34" s="801" t="s">
        <v>2440</v>
      </c>
      <c r="S34" s="801" t="s">
        <v>2575</v>
      </c>
      <c r="T34" s="801" t="s">
        <v>1293</v>
      </c>
      <c r="U34" s="801" t="s">
        <v>2576</v>
      </c>
      <c r="V34" s="801" t="s">
        <v>2671</v>
      </c>
      <c r="W34" s="801" t="s">
        <v>2578</v>
      </c>
      <c r="X34" s="801" t="s">
        <v>1283</v>
      </c>
      <c r="Y34" s="801" t="s">
        <v>2672</v>
      </c>
      <c r="Z34" s="813" t="s">
        <v>2673</v>
      </c>
    </row>
    <row r="35" spans="1:26" ht="14.5">
      <c r="A35" s="744"/>
      <c r="B35" s="801" t="s">
        <v>2674</v>
      </c>
      <c r="C35" s="801" t="s">
        <v>840</v>
      </c>
      <c r="D35" s="801" t="s">
        <v>2675</v>
      </c>
      <c r="E35" s="801" t="s">
        <v>2569</v>
      </c>
      <c r="F35" s="801" t="s">
        <v>2570</v>
      </c>
      <c r="G35" s="801" t="s">
        <v>676</v>
      </c>
      <c r="H35" s="801" t="s">
        <v>676</v>
      </c>
      <c r="I35" s="801" t="s">
        <v>2571</v>
      </c>
      <c r="J35" s="801" t="s">
        <v>2676</v>
      </c>
      <c r="K35" s="801" t="s">
        <v>1283</v>
      </c>
      <c r="L35" s="801" t="s">
        <v>2677</v>
      </c>
      <c r="M35" s="801">
        <v>58</v>
      </c>
      <c r="N35" s="801">
        <v>47000000</v>
      </c>
      <c r="O35" s="801">
        <v>47800000</v>
      </c>
      <c r="P35" s="801" t="s">
        <v>2678</v>
      </c>
      <c r="Q35" s="801" t="s">
        <v>1283</v>
      </c>
      <c r="R35" s="801" t="s">
        <v>2440</v>
      </c>
      <c r="S35" s="801" t="s">
        <v>2575</v>
      </c>
      <c r="T35" s="801" t="s">
        <v>1293</v>
      </c>
      <c r="U35" s="801" t="s">
        <v>2576</v>
      </c>
      <c r="V35" s="801" t="s">
        <v>2679</v>
      </c>
      <c r="W35" s="801" t="s">
        <v>2578</v>
      </c>
      <c r="X35" s="801" t="s">
        <v>1283</v>
      </c>
      <c r="Y35" s="801" t="s">
        <v>2570</v>
      </c>
      <c r="Z35" s="813" t="s">
        <v>2680</v>
      </c>
    </row>
    <row r="36" spans="1:26" ht="14.5">
      <c r="A36" s="744"/>
      <c r="B36" s="801" t="s">
        <v>2681</v>
      </c>
      <c r="C36" s="801" t="s">
        <v>480</v>
      </c>
      <c r="D36" s="801" t="s">
        <v>2682</v>
      </c>
      <c r="E36" s="801" t="s">
        <v>2569</v>
      </c>
      <c r="F36" s="801" t="s">
        <v>2570</v>
      </c>
      <c r="G36" s="801" t="s">
        <v>676</v>
      </c>
      <c r="H36" s="801" t="s">
        <v>676</v>
      </c>
      <c r="I36" s="801" t="s">
        <v>2571</v>
      </c>
      <c r="J36" s="801" t="s">
        <v>2683</v>
      </c>
      <c r="K36" s="801" t="s">
        <v>1283</v>
      </c>
      <c r="L36" s="801" t="s">
        <v>2573</v>
      </c>
      <c r="M36" s="801">
        <v>7</v>
      </c>
      <c r="N36" s="801">
        <v>400000</v>
      </c>
      <c r="O36" s="801">
        <v>400000</v>
      </c>
      <c r="P36" s="801" t="s">
        <v>2684</v>
      </c>
      <c r="Q36" s="801" t="s">
        <v>1283</v>
      </c>
      <c r="R36" s="801" t="s">
        <v>2440</v>
      </c>
      <c r="S36" s="801" t="s">
        <v>2575</v>
      </c>
      <c r="T36" s="801" t="s">
        <v>1293</v>
      </c>
      <c r="U36" s="801" t="s">
        <v>2576</v>
      </c>
      <c r="V36" s="801" t="s">
        <v>2685</v>
      </c>
      <c r="W36" s="801" t="s">
        <v>2578</v>
      </c>
      <c r="X36" s="801" t="s">
        <v>1283</v>
      </c>
      <c r="Y36" s="801" t="s">
        <v>2570</v>
      </c>
      <c r="Z36" s="813" t="s">
        <v>2686</v>
      </c>
    </row>
    <row r="37" spans="1:26" ht="14.5">
      <c r="A37" s="744"/>
      <c r="B37" s="801" t="s">
        <v>2687</v>
      </c>
      <c r="C37" s="801" t="s">
        <v>480</v>
      </c>
      <c r="D37" s="801" t="s">
        <v>2688</v>
      </c>
      <c r="E37" s="801" t="s">
        <v>2569</v>
      </c>
      <c r="F37" s="801" t="s">
        <v>2570</v>
      </c>
      <c r="G37" s="801" t="s">
        <v>676</v>
      </c>
      <c r="H37" s="801" t="s">
        <v>676</v>
      </c>
      <c r="I37" s="801" t="s">
        <v>2571</v>
      </c>
      <c r="J37" s="801" t="s">
        <v>2689</v>
      </c>
      <c r="K37" s="801" t="s">
        <v>1283</v>
      </c>
      <c r="L37" s="801" t="s">
        <v>2573</v>
      </c>
      <c r="M37" s="801">
        <v>29</v>
      </c>
      <c r="N37" s="801">
        <v>9600000</v>
      </c>
      <c r="O37" s="801">
        <v>9600000</v>
      </c>
      <c r="P37" s="801" t="s">
        <v>2684</v>
      </c>
      <c r="Q37" s="801" t="s">
        <v>1283</v>
      </c>
      <c r="R37" s="801" t="s">
        <v>2440</v>
      </c>
      <c r="S37" s="801" t="s">
        <v>2575</v>
      </c>
      <c r="T37" s="801" t="s">
        <v>1293</v>
      </c>
      <c r="U37" s="801" t="s">
        <v>2576</v>
      </c>
      <c r="V37" s="801" t="s">
        <v>2685</v>
      </c>
      <c r="W37" s="801" t="s">
        <v>2578</v>
      </c>
      <c r="X37" s="801" t="s">
        <v>1283</v>
      </c>
      <c r="Y37" s="801" t="s">
        <v>2570</v>
      </c>
      <c r="Z37" s="813" t="s">
        <v>2690</v>
      </c>
    </row>
    <row r="38" spans="1:26" ht="14.5">
      <c r="A38" s="744"/>
      <c r="B38" s="801" t="s">
        <v>2691</v>
      </c>
      <c r="C38" s="801" t="s">
        <v>480</v>
      </c>
      <c r="D38" s="801" t="s">
        <v>2692</v>
      </c>
      <c r="E38" s="801" t="s">
        <v>2569</v>
      </c>
      <c r="F38" s="801" t="s">
        <v>2570</v>
      </c>
      <c r="G38" s="801" t="s">
        <v>676</v>
      </c>
      <c r="H38" s="801" t="s">
        <v>676</v>
      </c>
      <c r="I38" s="801" t="s">
        <v>2571</v>
      </c>
      <c r="J38" s="801" t="s">
        <v>2693</v>
      </c>
      <c r="K38" s="801" t="s">
        <v>1283</v>
      </c>
      <c r="L38" s="801" t="s">
        <v>2573</v>
      </c>
      <c r="M38" s="801">
        <v>24</v>
      </c>
      <c r="N38" s="801">
        <v>10330000</v>
      </c>
      <c r="O38" s="801">
        <v>10330000</v>
      </c>
      <c r="P38" s="801" t="s">
        <v>2684</v>
      </c>
      <c r="Q38" s="801" t="s">
        <v>1283</v>
      </c>
      <c r="R38" s="801" t="s">
        <v>2694</v>
      </c>
      <c r="S38" s="801" t="s">
        <v>2575</v>
      </c>
      <c r="T38" s="801" t="s">
        <v>1293</v>
      </c>
      <c r="U38" s="801" t="s">
        <v>2576</v>
      </c>
      <c r="V38" s="801" t="s">
        <v>2685</v>
      </c>
      <c r="W38" s="801" t="s">
        <v>2578</v>
      </c>
      <c r="X38" s="801" t="s">
        <v>1283</v>
      </c>
      <c r="Y38" s="801" t="s">
        <v>2570</v>
      </c>
      <c r="Z38" s="813" t="s">
        <v>2695</v>
      </c>
    </row>
    <row r="39" spans="1:26" ht="14.5">
      <c r="A39" s="744"/>
      <c r="B39" s="801" t="s">
        <v>2696</v>
      </c>
      <c r="C39" s="801" t="s">
        <v>480</v>
      </c>
      <c r="D39" s="801" t="s">
        <v>2697</v>
      </c>
      <c r="E39" s="801" t="s">
        <v>2569</v>
      </c>
      <c r="F39" s="801" t="s">
        <v>2570</v>
      </c>
      <c r="G39" s="801" t="s">
        <v>676</v>
      </c>
      <c r="H39" s="801" t="s">
        <v>676</v>
      </c>
      <c r="I39" s="801" t="s">
        <v>2571</v>
      </c>
      <c r="J39" s="801" t="s">
        <v>2698</v>
      </c>
      <c r="K39" s="801" t="s">
        <v>1283</v>
      </c>
      <c r="L39" s="801" t="s">
        <v>2573</v>
      </c>
      <c r="M39" s="801">
        <v>24</v>
      </c>
      <c r="N39" s="801">
        <v>23030000</v>
      </c>
      <c r="O39" s="801">
        <v>23030000</v>
      </c>
      <c r="P39" s="801" t="s">
        <v>2684</v>
      </c>
      <c r="Q39" s="801" t="s">
        <v>1283</v>
      </c>
      <c r="R39" s="801" t="s">
        <v>2699</v>
      </c>
      <c r="S39" s="801" t="s">
        <v>2575</v>
      </c>
      <c r="T39" s="801" t="s">
        <v>1293</v>
      </c>
      <c r="U39" s="801" t="s">
        <v>2576</v>
      </c>
      <c r="V39" s="801" t="s">
        <v>2685</v>
      </c>
      <c r="W39" s="801" t="s">
        <v>2578</v>
      </c>
      <c r="X39" s="801" t="s">
        <v>1283</v>
      </c>
      <c r="Y39" s="801" t="s">
        <v>2570</v>
      </c>
      <c r="Z39" s="813" t="s">
        <v>2700</v>
      </c>
    </row>
    <row r="40" spans="1:26" ht="14.5">
      <c r="A40" s="744"/>
      <c r="B40" s="801" t="s">
        <v>2701</v>
      </c>
      <c r="C40" s="801" t="s">
        <v>480</v>
      </c>
      <c r="D40" s="801" t="s">
        <v>2702</v>
      </c>
      <c r="E40" s="801" t="s">
        <v>2569</v>
      </c>
      <c r="F40" s="801" t="s">
        <v>2570</v>
      </c>
      <c r="G40" s="801" t="s">
        <v>676</v>
      </c>
      <c r="H40" s="801" t="s">
        <v>676</v>
      </c>
      <c r="I40" s="801" t="s">
        <v>2610</v>
      </c>
      <c r="J40" s="801" t="s">
        <v>2572</v>
      </c>
      <c r="K40" s="801" t="s">
        <v>1283</v>
      </c>
      <c r="L40" s="801" t="s">
        <v>2573</v>
      </c>
      <c r="M40" s="801">
        <v>20</v>
      </c>
      <c r="N40" s="801">
        <v>2180000</v>
      </c>
      <c r="O40" s="801">
        <v>2368000</v>
      </c>
      <c r="P40" s="801" t="s">
        <v>2684</v>
      </c>
      <c r="Q40" s="801" t="s">
        <v>1283</v>
      </c>
      <c r="R40" s="801" t="s">
        <v>2440</v>
      </c>
      <c r="S40" s="801" t="s">
        <v>2575</v>
      </c>
      <c r="T40" s="801" t="s">
        <v>1293</v>
      </c>
      <c r="U40" s="801" t="s">
        <v>2576</v>
      </c>
      <c r="V40" s="801" t="s">
        <v>2685</v>
      </c>
      <c r="W40" s="801" t="s">
        <v>2578</v>
      </c>
      <c r="X40" s="801" t="s">
        <v>1283</v>
      </c>
      <c r="Y40" s="801" t="s">
        <v>2570</v>
      </c>
      <c r="Z40" s="813" t="s">
        <v>2703</v>
      </c>
    </row>
    <row r="41" spans="1:26" ht="100">
      <c r="A41" s="744"/>
      <c r="B41" s="801" t="s">
        <v>2704</v>
      </c>
      <c r="C41" s="801" t="s">
        <v>2608</v>
      </c>
      <c r="D41" s="801" t="s">
        <v>2705</v>
      </c>
      <c r="E41" s="801" t="s">
        <v>2706</v>
      </c>
      <c r="F41" s="801" t="s">
        <v>2570</v>
      </c>
      <c r="G41" s="801" t="s">
        <v>2707</v>
      </c>
      <c r="H41" s="801" t="s">
        <v>676</v>
      </c>
      <c r="I41" s="801" t="s">
        <v>2571</v>
      </c>
      <c r="J41" s="801" t="s">
        <v>2708</v>
      </c>
      <c r="K41" s="801" t="s">
        <v>1283</v>
      </c>
      <c r="L41" s="801" t="s">
        <v>2583</v>
      </c>
      <c r="M41" s="801">
        <v>15</v>
      </c>
      <c r="N41" s="801">
        <v>500000</v>
      </c>
      <c r="O41" s="801">
        <v>500000</v>
      </c>
      <c r="P41" s="801" t="s">
        <v>2684</v>
      </c>
      <c r="Q41" s="801" t="s">
        <v>1283</v>
      </c>
      <c r="R41" s="801" t="s">
        <v>2612</v>
      </c>
      <c r="S41" s="801" t="s">
        <v>2575</v>
      </c>
      <c r="T41" s="801" t="s">
        <v>2709</v>
      </c>
      <c r="U41" s="801" t="s">
        <v>2576</v>
      </c>
      <c r="V41" s="801" t="s">
        <v>2710</v>
      </c>
      <c r="W41" s="801" t="s">
        <v>2578</v>
      </c>
      <c r="X41" s="801" t="s">
        <v>1283</v>
      </c>
      <c r="Y41" s="801" t="s">
        <v>2711</v>
      </c>
      <c r="Z41" s="813" t="s">
        <v>2712</v>
      </c>
    </row>
    <row r="42" spans="1:26" ht="100">
      <c r="A42" s="744"/>
      <c r="B42" s="801" t="s">
        <v>2713</v>
      </c>
      <c r="C42" s="801" t="s">
        <v>2608</v>
      </c>
      <c r="D42" s="801" t="s">
        <v>2714</v>
      </c>
      <c r="E42" s="801" t="s">
        <v>2706</v>
      </c>
      <c r="F42" s="801" t="s">
        <v>2570</v>
      </c>
      <c r="G42" s="801" t="s">
        <v>2707</v>
      </c>
      <c r="H42" s="801" t="s">
        <v>676</v>
      </c>
      <c r="I42" s="801" t="s">
        <v>2571</v>
      </c>
      <c r="J42" s="801" t="s">
        <v>2708</v>
      </c>
      <c r="K42" s="801" t="s">
        <v>1283</v>
      </c>
      <c r="L42" s="801" t="s">
        <v>2715</v>
      </c>
      <c r="M42" s="801">
        <v>30</v>
      </c>
      <c r="N42" s="801">
        <v>2500000</v>
      </c>
      <c r="O42" s="801">
        <v>2500000</v>
      </c>
      <c r="P42" s="801" t="s">
        <v>2684</v>
      </c>
      <c r="Q42" s="801" t="s">
        <v>1283</v>
      </c>
      <c r="R42" s="801" t="s">
        <v>2612</v>
      </c>
      <c r="S42" s="801" t="s">
        <v>2575</v>
      </c>
      <c r="T42" s="801" t="s">
        <v>2709</v>
      </c>
      <c r="U42" s="801" t="s">
        <v>2576</v>
      </c>
      <c r="V42" s="801" t="s">
        <v>2710</v>
      </c>
      <c r="W42" s="801" t="s">
        <v>2578</v>
      </c>
      <c r="X42" s="801" t="s">
        <v>1283</v>
      </c>
      <c r="Y42" s="801" t="s">
        <v>2711</v>
      </c>
      <c r="Z42" s="813" t="s">
        <v>2712</v>
      </c>
    </row>
    <row r="43" spans="1:26" ht="100">
      <c r="A43" s="744"/>
      <c r="B43" s="801" t="s">
        <v>2716</v>
      </c>
      <c r="C43" s="801" t="s">
        <v>2608</v>
      </c>
      <c r="D43" s="801" t="s">
        <v>2717</v>
      </c>
      <c r="E43" s="801" t="s">
        <v>2706</v>
      </c>
      <c r="F43" s="801" t="s">
        <v>2570</v>
      </c>
      <c r="G43" s="801" t="s">
        <v>2707</v>
      </c>
      <c r="H43" s="801" t="s">
        <v>676</v>
      </c>
      <c r="I43" s="801" t="s">
        <v>2571</v>
      </c>
      <c r="J43" s="801" t="s">
        <v>2708</v>
      </c>
      <c r="K43" s="801" t="s">
        <v>1283</v>
      </c>
      <c r="L43" s="801" t="s">
        <v>2715</v>
      </c>
      <c r="M43" s="801">
        <v>25</v>
      </c>
      <c r="N43" s="801">
        <v>1500000</v>
      </c>
      <c r="O43" s="801">
        <v>1500000</v>
      </c>
      <c r="P43" s="801" t="s">
        <v>2684</v>
      </c>
      <c r="Q43" s="801" t="s">
        <v>1283</v>
      </c>
      <c r="R43" s="801" t="s">
        <v>2612</v>
      </c>
      <c r="S43" s="801" t="s">
        <v>2575</v>
      </c>
      <c r="T43" s="801" t="s">
        <v>2709</v>
      </c>
      <c r="U43" s="801" t="s">
        <v>2576</v>
      </c>
      <c r="V43" s="801" t="s">
        <v>2710</v>
      </c>
      <c r="W43" s="801" t="s">
        <v>2578</v>
      </c>
      <c r="X43" s="801" t="s">
        <v>1283</v>
      </c>
      <c r="Y43" s="801" t="s">
        <v>2711</v>
      </c>
      <c r="Z43" s="813" t="s">
        <v>2712</v>
      </c>
    </row>
    <row r="44" spans="1:26" ht="50">
      <c r="A44" s="744"/>
      <c r="B44" s="801" t="s">
        <v>2718</v>
      </c>
      <c r="C44" s="801" t="s">
        <v>480</v>
      </c>
      <c r="D44" s="801" t="s">
        <v>2719</v>
      </c>
      <c r="E44" s="801" t="s">
        <v>2720</v>
      </c>
      <c r="F44" s="801" t="s">
        <v>2721</v>
      </c>
      <c r="G44" s="801" t="s">
        <v>2722</v>
      </c>
      <c r="H44" s="801" t="s">
        <v>676</v>
      </c>
      <c r="I44" s="801" t="s">
        <v>2610</v>
      </c>
      <c r="J44" s="801" t="s">
        <v>2723</v>
      </c>
      <c r="K44" s="801" t="s">
        <v>1283</v>
      </c>
      <c r="L44" s="801" t="s">
        <v>2668</v>
      </c>
      <c r="M44" s="801" t="s">
        <v>2724</v>
      </c>
      <c r="N44" s="801">
        <v>4691498</v>
      </c>
      <c r="O44" s="801">
        <v>9901495</v>
      </c>
      <c r="P44" s="801" t="s">
        <v>2725</v>
      </c>
      <c r="Q44" s="801" t="s">
        <v>1283</v>
      </c>
      <c r="R44" s="801" t="s">
        <v>2440</v>
      </c>
      <c r="S44" s="801" t="s">
        <v>2575</v>
      </c>
      <c r="T44" s="801" t="s">
        <v>1293</v>
      </c>
      <c r="U44" s="801" t="s">
        <v>2576</v>
      </c>
      <c r="V44" s="801" t="s">
        <v>2726</v>
      </c>
      <c r="W44" s="801" t="s">
        <v>2578</v>
      </c>
      <c r="X44" s="801" t="s">
        <v>1283</v>
      </c>
      <c r="Y44" s="801" t="s">
        <v>2570</v>
      </c>
      <c r="Z44" s="813" t="s">
        <v>2727</v>
      </c>
    </row>
    <row r="45" spans="1:26" ht="50">
      <c r="A45" s="744"/>
      <c r="B45" s="801" t="s">
        <v>2728</v>
      </c>
      <c r="C45" s="801" t="s">
        <v>480</v>
      </c>
      <c r="D45" s="801" t="s">
        <v>2729</v>
      </c>
      <c r="E45" s="801" t="s">
        <v>2720</v>
      </c>
      <c r="F45" s="801" t="s">
        <v>2721</v>
      </c>
      <c r="G45" s="801" t="s">
        <v>2722</v>
      </c>
      <c r="H45" s="801" t="s">
        <v>676</v>
      </c>
      <c r="I45" s="801" t="s">
        <v>2620</v>
      </c>
      <c r="J45" s="801" t="s">
        <v>2730</v>
      </c>
      <c r="K45" s="801" t="s">
        <v>1283</v>
      </c>
      <c r="L45" s="801" t="s">
        <v>2668</v>
      </c>
      <c r="M45" s="801" t="s">
        <v>2724</v>
      </c>
      <c r="N45" s="801">
        <v>1872735</v>
      </c>
      <c r="O45" s="801">
        <v>1872735</v>
      </c>
      <c r="P45" s="801" t="s">
        <v>2731</v>
      </c>
      <c r="Q45" s="801" t="s">
        <v>1283</v>
      </c>
      <c r="R45" s="801" t="s">
        <v>2612</v>
      </c>
      <c r="S45" s="801" t="s">
        <v>2575</v>
      </c>
      <c r="T45" s="801" t="s">
        <v>1293</v>
      </c>
      <c r="U45" s="801" t="s">
        <v>2576</v>
      </c>
      <c r="V45" s="801" t="s">
        <v>2726</v>
      </c>
      <c r="W45" s="801" t="s">
        <v>2578</v>
      </c>
      <c r="X45" s="801" t="s">
        <v>1283</v>
      </c>
      <c r="Y45" s="801" t="s">
        <v>2570</v>
      </c>
      <c r="Z45" s="813" t="s">
        <v>2732</v>
      </c>
    </row>
    <row r="46" spans="1:26" ht="25">
      <c r="A46" s="744"/>
      <c r="B46" s="801" t="s">
        <v>2733</v>
      </c>
      <c r="C46" s="801" t="s">
        <v>480</v>
      </c>
      <c r="D46" s="801" t="s">
        <v>2734</v>
      </c>
      <c r="E46" s="801" t="s">
        <v>2720</v>
      </c>
      <c r="F46" s="801" t="s">
        <v>2721</v>
      </c>
      <c r="G46" s="801" t="s">
        <v>2722</v>
      </c>
      <c r="H46" s="801" t="s">
        <v>676</v>
      </c>
      <c r="I46" s="801" t="s">
        <v>2620</v>
      </c>
      <c r="J46" s="801" t="s">
        <v>2735</v>
      </c>
      <c r="K46" s="801" t="s">
        <v>1283</v>
      </c>
      <c r="L46" s="801" t="s">
        <v>2573</v>
      </c>
      <c r="M46" s="801">
        <v>22</v>
      </c>
      <c r="N46" s="801">
        <v>3923593</v>
      </c>
      <c r="O46" s="801">
        <v>3923593</v>
      </c>
      <c r="P46" s="801" t="s">
        <v>2731</v>
      </c>
      <c r="Q46" s="801" t="s">
        <v>1283</v>
      </c>
      <c r="R46" s="801" t="s">
        <v>2440</v>
      </c>
      <c r="S46" s="801" t="s">
        <v>2575</v>
      </c>
      <c r="T46" s="801" t="s">
        <v>1293</v>
      </c>
      <c r="U46" s="801" t="s">
        <v>2576</v>
      </c>
      <c r="V46" s="801" t="s">
        <v>2726</v>
      </c>
      <c r="W46" s="801" t="s">
        <v>2578</v>
      </c>
      <c r="X46" s="801" t="s">
        <v>1283</v>
      </c>
      <c r="Y46" s="801" t="s">
        <v>2570</v>
      </c>
      <c r="Z46" s="813" t="s">
        <v>2736</v>
      </c>
    </row>
    <row r="47" spans="1:26" ht="87.5">
      <c r="A47" s="744"/>
      <c r="B47" s="801" t="s">
        <v>2737</v>
      </c>
      <c r="C47" s="801" t="s">
        <v>840</v>
      </c>
      <c r="D47" s="801" t="s">
        <v>2738</v>
      </c>
      <c r="E47" s="801" t="s">
        <v>2739</v>
      </c>
      <c r="F47" s="801" t="s">
        <v>2740</v>
      </c>
      <c r="G47" s="801" t="s">
        <v>794</v>
      </c>
      <c r="H47" s="801" t="s">
        <v>794</v>
      </c>
      <c r="I47" s="801" t="s">
        <v>2610</v>
      </c>
      <c r="J47" s="801" t="s">
        <v>2741</v>
      </c>
      <c r="K47" s="801" t="s">
        <v>1283</v>
      </c>
      <c r="L47" s="801" t="s">
        <v>2715</v>
      </c>
      <c r="M47" s="801">
        <v>27</v>
      </c>
      <c r="N47" s="801">
        <v>760000000</v>
      </c>
      <c r="O47" s="801">
        <v>844000000</v>
      </c>
      <c r="P47" s="801" t="s">
        <v>2742</v>
      </c>
      <c r="Q47" s="801" t="s">
        <v>1283</v>
      </c>
      <c r="R47" s="801" t="s">
        <v>2612</v>
      </c>
      <c r="S47" s="801" t="s">
        <v>2575</v>
      </c>
      <c r="T47" s="801" t="s">
        <v>2743</v>
      </c>
      <c r="U47" s="801" t="s">
        <v>2576</v>
      </c>
      <c r="V47" s="801" t="s">
        <v>2744</v>
      </c>
      <c r="W47" s="801" t="s">
        <v>2578</v>
      </c>
      <c r="X47" s="801" t="s">
        <v>1283</v>
      </c>
      <c r="Y47" s="801" t="s">
        <v>2745</v>
      </c>
      <c r="Z47" s="813" t="s">
        <v>2746</v>
      </c>
    </row>
    <row r="48" spans="1:26" ht="50">
      <c r="A48" s="744"/>
      <c r="B48" s="801" t="s">
        <v>2747</v>
      </c>
      <c r="C48" s="801" t="s">
        <v>840</v>
      </c>
      <c r="D48" s="801" t="s">
        <v>2748</v>
      </c>
      <c r="E48" s="801" t="s">
        <v>2739</v>
      </c>
      <c r="F48" s="801" t="s">
        <v>2740</v>
      </c>
      <c r="G48" s="801" t="s">
        <v>794</v>
      </c>
      <c r="H48" s="801" t="s">
        <v>794</v>
      </c>
      <c r="I48" s="801" t="s">
        <v>2620</v>
      </c>
      <c r="J48" s="801" t="s">
        <v>2749</v>
      </c>
      <c r="K48" s="801" t="s">
        <v>1283</v>
      </c>
      <c r="L48" s="801" t="s">
        <v>2660</v>
      </c>
      <c r="M48" s="801">
        <v>10</v>
      </c>
      <c r="N48" s="801">
        <v>5400000</v>
      </c>
      <c r="O48" s="801">
        <v>5400000</v>
      </c>
      <c r="P48" s="801" t="s">
        <v>2750</v>
      </c>
      <c r="Q48" s="801" t="s">
        <v>2751</v>
      </c>
      <c r="R48" s="801" t="s">
        <v>2699</v>
      </c>
      <c r="S48" s="801" t="s">
        <v>2575</v>
      </c>
      <c r="T48" s="801" t="s">
        <v>1293</v>
      </c>
      <c r="U48" s="801" t="s">
        <v>2576</v>
      </c>
      <c r="V48" s="801" t="s">
        <v>2752</v>
      </c>
      <c r="W48" s="801" t="s">
        <v>2753</v>
      </c>
      <c r="X48" s="801" t="s">
        <v>1283</v>
      </c>
      <c r="Y48" s="801" t="s">
        <v>2570</v>
      </c>
      <c r="Z48" s="813" t="s">
        <v>2754</v>
      </c>
    </row>
    <row r="49" spans="1:26" ht="50">
      <c r="A49" s="744"/>
      <c r="B49" s="801" t="s">
        <v>2755</v>
      </c>
      <c r="C49" s="801" t="s">
        <v>2756</v>
      </c>
      <c r="D49" s="801" t="s">
        <v>2757</v>
      </c>
      <c r="E49" s="801" t="s">
        <v>2720</v>
      </c>
      <c r="F49" s="801" t="s">
        <v>2758</v>
      </c>
      <c r="G49" s="801" t="s">
        <v>2722</v>
      </c>
      <c r="H49" s="801" t="s">
        <v>676</v>
      </c>
      <c r="I49" s="801" t="s">
        <v>2571</v>
      </c>
      <c r="J49" s="801" t="s">
        <v>2759</v>
      </c>
      <c r="K49" s="801" t="s">
        <v>1283</v>
      </c>
      <c r="L49" s="801" t="s">
        <v>2668</v>
      </c>
      <c r="M49" s="801" t="s">
        <v>2724</v>
      </c>
      <c r="N49" s="801">
        <v>12000000</v>
      </c>
      <c r="O49" s="801">
        <v>12000000</v>
      </c>
      <c r="P49" s="801" t="s">
        <v>2750</v>
      </c>
      <c r="Q49" s="801" t="s">
        <v>1283</v>
      </c>
      <c r="R49" s="801" t="s">
        <v>2429</v>
      </c>
      <c r="S49" s="801" t="s">
        <v>2575</v>
      </c>
      <c r="T49" s="801" t="s">
        <v>1293</v>
      </c>
      <c r="U49" s="801" t="s">
        <v>2576</v>
      </c>
      <c r="V49" s="801" t="s">
        <v>2760</v>
      </c>
      <c r="W49" s="801" t="s">
        <v>2578</v>
      </c>
      <c r="X49" s="801" t="s">
        <v>1283</v>
      </c>
      <c r="Y49" s="801" t="s">
        <v>2761</v>
      </c>
      <c r="Z49" s="813" t="s">
        <v>2762</v>
      </c>
    </row>
    <row r="50" spans="1:26" ht="25">
      <c r="A50" s="744"/>
      <c r="B50" s="801" t="s">
        <v>2763</v>
      </c>
      <c r="C50" s="801" t="s">
        <v>2756</v>
      </c>
      <c r="D50" s="801" t="s">
        <v>2764</v>
      </c>
      <c r="E50" s="801" t="s">
        <v>2720</v>
      </c>
      <c r="F50" s="801" t="s">
        <v>2758</v>
      </c>
      <c r="G50" s="801" t="s">
        <v>2722</v>
      </c>
      <c r="H50" s="801" t="s">
        <v>676</v>
      </c>
      <c r="I50" s="801" t="s">
        <v>2571</v>
      </c>
      <c r="J50" s="801" t="s">
        <v>2765</v>
      </c>
      <c r="K50" s="801" t="s">
        <v>1283</v>
      </c>
      <c r="L50" s="801" t="s">
        <v>2583</v>
      </c>
      <c r="M50" s="801">
        <v>49</v>
      </c>
      <c r="N50" s="801">
        <v>51000000</v>
      </c>
      <c r="O50" s="801">
        <v>51000000</v>
      </c>
      <c r="P50" s="801" t="s">
        <v>2766</v>
      </c>
      <c r="Q50" s="801" t="s">
        <v>1283</v>
      </c>
      <c r="R50" s="801" t="s">
        <v>2694</v>
      </c>
      <c r="S50" s="801" t="s">
        <v>2575</v>
      </c>
      <c r="T50" s="801" t="s">
        <v>1293</v>
      </c>
      <c r="U50" s="801" t="s">
        <v>2576</v>
      </c>
      <c r="V50" s="801" t="s">
        <v>2760</v>
      </c>
      <c r="W50" s="801" t="s">
        <v>2578</v>
      </c>
      <c r="X50" s="801" t="s">
        <v>1283</v>
      </c>
      <c r="Y50" s="801" t="s">
        <v>2570</v>
      </c>
      <c r="Z50" s="813" t="s">
        <v>2767</v>
      </c>
    </row>
    <row r="51" spans="1:26" ht="75">
      <c r="A51" s="744"/>
      <c r="B51" s="801" t="s">
        <v>2768</v>
      </c>
      <c r="C51" s="801" t="s">
        <v>2608</v>
      </c>
      <c r="D51" s="801" t="s">
        <v>2769</v>
      </c>
      <c r="E51" s="801" t="s">
        <v>2569</v>
      </c>
      <c r="F51" s="801" t="s">
        <v>2570</v>
      </c>
      <c r="G51" s="801" t="s">
        <v>676</v>
      </c>
      <c r="H51" s="801" t="s">
        <v>676</v>
      </c>
      <c r="I51" s="801" t="s">
        <v>2571</v>
      </c>
      <c r="J51" s="801" t="s">
        <v>2770</v>
      </c>
      <c r="K51" s="801" t="s">
        <v>2771</v>
      </c>
      <c r="L51" s="801" t="s">
        <v>889</v>
      </c>
      <c r="M51" s="801">
        <v>6</v>
      </c>
      <c r="N51" s="801">
        <v>2700000</v>
      </c>
      <c r="O51" s="801">
        <v>2700000</v>
      </c>
      <c r="P51" s="801" t="s">
        <v>2570</v>
      </c>
      <c r="Q51" s="801" t="s">
        <v>2772</v>
      </c>
      <c r="R51" s="801" t="s">
        <v>2773</v>
      </c>
      <c r="S51" s="801" t="s">
        <v>2575</v>
      </c>
      <c r="T51" s="801" t="s">
        <v>1293</v>
      </c>
      <c r="U51" s="801" t="s">
        <v>2774</v>
      </c>
      <c r="V51" s="801" t="s">
        <v>2775</v>
      </c>
      <c r="W51" s="801" t="s">
        <v>2578</v>
      </c>
      <c r="X51" s="801" t="s">
        <v>1283</v>
      </c>
      <c r="Y51" s="801" t="s">
        <v>2776</v>
      </c>
      <c r="Z51" s="813" t="s">
        <v>2777</v>
      </c>
    </row>
    <row r="52" spans="1:26" ht="14.5">
      <c r="A52" s="744"/>
      <c r="B52" s="801" t="s">
        <v>2778</v>
      </c>
      <c r="C52" s="801" t="s">
        <v>2608</v>
      </c>
      <c r="D52" s="801" t="s">
        <v>2779</v>
      </c>
      <c r="E52" s="801" t="s">
        <v>2569</v>
      </c>
      <c r="F52" s="801" t="s">
        <v>2570</v>
      </c>
      <c r="G52" s="801" t="s">
        <v>676</v>
      </c>
      <c r="H52" s="801" t="s">
        <v>676</v>
      </c>
      <c r="I52" s="801" t="s">
        <v>2610</v>
      </c>
      <c r="J52" s="801" t="s">
        <v>2780</v>
      </c>
      <c r="K52" s="801" t="s">
        <v>1283</v>
      </c>
      <c r="L52" s="801" t="s">
        <v>2677</v>
      </c>
      <c r="M52" s="801">
        <v>59</v>
      </c>
      <c r="N52" s="801">
        <v>718904868</v>
      </c>
      <c r="O52" s="801">
        <v>844526813</v>
      </c>
      <c r="P52" s="801" t="s">
        <v>2781</v>
      </c>
      <c r="Q52" s="801" t="s">
        <v>1283</v>
      </c>
      <c r="R52" s="801" t="s">
        <v>2440</v>
      </c>
      <c r="S52" s="801" t="s">
        <v>2575</v>
      </c>
      <c r="T52" s="801" t="s">
        <v>1293</v>
      </c>
      <c r="U52" s="801" t="s">
        <v>2576</v>
      </c>
      <c r="V52" s="801" t="s">
        <v>2782</v>
      </c>
      <c r="W52" s="801" t="s">
        <v>2578</v>
      </c>
      <c r="X52" s="801" t="s">
        <v>1283</v>
      </c>
      <c r="Y52" s="801" t="s">
        <v>2570</v>
      </c>
      <c r="Z52" s="813" t="s">
        <v>2783</v>
      </c>
    </row>
    <row r="53" spans="1:26" ht="87.5">
      <c r="A53" s="744"/>
      <c r="B53" s="801" t="s">
        <v>2784</v>
      </c>
      <c r="C53" s="801" t="s">
        <v>2608</v>
      </c>
      <c r="D53" s="801" t="s">
        <v>2785</v>
      </c>
      <c r="E53" s="801" t="s">
        <v>2569</v>
      </c>
      <c r="F53" s="801" t="s">
        <v>2570</v>
      </c>
      <c r="G53" s="801" t="s">
        <v>676</v>
      </c>
      <c r="H53" s="801" t="s">
        <v>676</v>
      </c>
      <c r="I53" s="801" t="s">
        <v>2620</v>
      </c>
      <c r="J53" s="801" t="s">
        <v>2786</v>
      </c>
      <c r="K53" s="801" t="s">
        <v>2787</v>
      </c>
      <c r="L53" s="801" t="s">
        <v>2715</v>
      </c>
      <c r="M53" s="801">
        <v>70</v>
      </c>
      <c r="N53" s="801">
        <v>1562000000</v>
      </c>
      <c r="O53" s="801">
        <v>1562000000</v>
      </c>
      <c r="P53" s="801" t="s">
        <v>2781</v>
      </c>
      <c r="Q53" s="801" t="s">
        <v>2787</v>
      </c>
      <c r="R53" s="801" t="s">
        <v>2440</v>
      </c>
      <c r="S53" s="801" t="s">
        <v>2575</v>
      </c>
      <c r="T53" s="801" t="s">
        <v>2788</v>
      </c>
      <c r="U53" s="801" t="s">
        <v>2576</v>
      </c>
      <c r="V53" s="801" t="s">
        <v>2782</v>
      </c>
      <c r="W53" s="801" t="s">
        <v>2578</v>
      </c>
      <c r="X53" s="801" t="s">
        <v>1283</v>
      </c>
      <c r="Y53" s="801" t="s">
        <v>2570</v>
      </c>
      <c r="Z53" s="813" t="s">
        <v>2789</v>
      </c>
    </row>
    <row r="54" spans="1:26" ht="37.5">
      <c r="A54" s="744"/>
      <c r="B54" s="801" t="s">
        <v>2790</v>
      </c>
      <c r="C54" s="801" t="s">
        <v>2288</v>
      </c>
      <c r="D54" s="801" t="s">
        <v>2791</v>
      </c>
      <c r="E54" s="801" t="s">
        <v>2569</v>
      </c>
      <c r="F54" s="801" t="s">
        <v>2570</v>
      </c>
      <c r="G54" s="801" t="s">
        <v>676</v>
      </c>
      <c r="H54" s="801" t="s">
        <v>676</v>
      </c>
      <c r="I54" s="801" t="s">
        <v>2571</v>
      </c>
      <c r="J54" s="801" t="s">
        <v>2792</v>
      </c>
      <c r="K54" s="801" t="s">
        <v>1283</v>
      </c>
      <c r="L54" s="801" t="s">
        <v>2715</v>
      </c>
      <c r="M54" s="801">
        <v>40</v>
      </c>
      <c r="N54" s="801">
        <v>200000</v>
      </c>
      <c r="O54" s="801">
        <v>200000</v>
      </c>
      <c r="P54" s="801" t="s">
        <v>2793</v>
      </c>
      <c r="Q54" s="801" t="s">
        <v>1293</v>
      </c>
      <c r="R54" s="801" t="s">
        <v>2794</v>
      </c>
      <c r="S54" s="801" t="s">
        <v>2575</v>
      </c>
      <c r="T54" s="801" t="s">
        <v>1293</v>
      </c>
      <c r="U54" s="801" t="s">
        <v>2576</v>
      </c>
      <c r="V54" s="801" t="s">
        <v>2663</v>
      </c>
      <c r="W54" s="801" t="s">
        <v>2578</v>
      </c>
      <c r="X54" s="801" t="s">
        <v>1283</v>
      </c>
      <c r="Y54" s="801" t="s">
        <v>2795</v>
      </c>
      <c r="Z54" s="801" t="s">
        <v>2796</v>
      </c>
    </row>
    <row r="55" spans="1:26" ht="37.5">
      <c r="A55" s="744"/>
      <c r="B55" s="801" t="s">
        <v>2797</v>
      </c>
      <c r="C55" s="801" t="s">
        <v>2288</v>
      </c>
      <c r="D55" s="801" t="s">
        <v>2798</v>
      </c>
      <c r="E55" s="801" t="s">
        <v>2569</v>
      </c>
      <c r="F55" s="801" t="s">
        <v>2570</v>
      </c>
      <c r="G55" s="801" t="s">
        <v>676</v>
      </c>
      <c r="H55" s="801" t="s">
        <v>676</v>
      </c>
      <c r="I55" s="801" t="s">
        <v>2571</v>
      </c>
      <c r="J55" s="801" t="s">
        <v>2799</v>
      </c>
      <c r="K55" s="801" t="s">
        <v>1283</v>
      </c>
      <c r="L55" s="801" t="s">
        <v>2715</v>
      </c>
      <c r="M55" s="801">
        <v>34</v>
      </c>
      <c r="N55" s="801">
        <v>50000</v>
      </c>
      <c r="O55" s="801">
        <v>50000</v>
      </c>
      <c r="P55" s="801" t="s">
        <v>2793</v>
      </c>
      <c r="Q55" s="801" t="s">
        <v>1293</v>
      </c>
      <c r="R55" s="801" t="s">
        <v>2794</v>
      </c>
      <c r="S55" s="801" t="s">
        <v>2575</v>
      </c>
      <c r="T55" s="801" t="s">
        <v>1293</v>
      </c>
      <c r="U55" s="801" t="s">
        <v>2576</v>
      </c>
      <c r="V55" s="801" t="s">
        <v>2663</v>
      </c>
      <c r="W55" s="801" t="s">
        <v>2578</v>
      </c>
      <c r="X55" s="801" t="s">
        <v>1283</v>
      </c>
      <c r="Y55" s="801" t="s">
        <v>2795</v>
      </c>
      <c r="Z55" s="801" t="s">
        <v>2796</v>
      </c>
    </row>
    <row r="56" spans="1:26" ht="37.5">
      <c r="A56" s="744"/>
      <c r="B56" s="801" t="s">
        <v>2800</v>
      </c>
      <c r="C56" s="801" t="s">
        <v>2288</v>
      </c>
      <c r="D56" s="801" t="s">
        <v>2801</v>
      </c>
      <c r="E56" s="801" t="s">
        <v>2569</v>
      </c>
      <c r="F56" s="801" t="s">
        <v>2570</v>
      </c>
      <c r="G56" s="801" t="s">
        <v>676</v>
      </c>
      <c r="H56" s="801" t="s">
        <v>676</v>
      </c>
      <c r="I56" s="801" t="s">
        <v>2571</v>
      </c>
      <c r="J56" s="801" t="s">
        <v>2799</v>
      </c>
      <c r="K56" s="801" t="s">
        <v>1283</v>
      </c>
      <c r="L56" s="801" t="s">
        <v>2715</v>
      </c>
      <c r="M56" s="801">
        <v>35</v>
      </c>
      <c r="N56" s="801">
        <v>200000</v>
      </c>
      <c r="O56" s="801">
        <v>200000</v>
      </c>
      <c r="P56" s="801" t="s">
        <v>2793</v>
      </c>
      <c r="Q56" s="801" t="s">
        <v>1293</v>
      </c>
      <c r="R56" s="801" t="s">
        <v>2794</v>
      </c>
      <c r="S56" s="801" t="s">
        <v>2575</v>
      </c>
      <c r="T56" s="801" t="s">
        <v>1293</v>
      </c>
      <c r="U56" s="801" t="s">
        <v>2576</v>
      </c>
      <c r="V56" s="801" t="s">
        <v>2663</v>
      </c>
      <c r="W56" s="801" t="s">
        <v>2578</v>
      </c>
      <c r="X56" s="801" t="s">
        <v>1283</v>
      </c>
      <c r="Y56" s="801" t="s">
        <v>2795</v>
      </c>
      <c r="Z56" s="801" t="s">
        <v>2796</v>
      </c>
    </row>
    <row r="57" spans="1:26" ht="37.5">
      <c r="A57" s="744"/>
      <c r="B57" s="801" t="s">
        <v>2802</v>
      </c>
      <c r="C57" s="801" t="s">
        <v>2288</v>
      </c>
      <c r="D57" s="801" t="s">
        <v>2803</v>
      </c>
      <c r="E57" s="801" t="s">
        <v>2569</v>
      </c>
      <c r="F57" s="801" t="s">
        <v>2570</v>
      </c>
      <c r="G57" s="801" t="s">
        <v>676</v>
      </c>
      <c r="H57" s="801" t="s">
        <v>676</v>
      </c>
      <c r="I57" s="801" t="s">
        <v>2571</v>
      </c>
      <c r="J57" s="801" t="s">
        <v>2804</v>
      </c>
      <c r="K57" s="801" t="s">
        <v>1283</v>
      </c>
      <c r="L57" s="801" t="s">
        <v>2583</v>
      </c>
      <c r="M57" s="801">
        <v>20</v>
      </c>
      <c r="N57" s="801">
        <v>50000</v>
      </c>
      <c r="O57" s="801">
        <v>50000</v>
      </c>
      <c r="P57" s="801" t="s">
        <v>2793</v>
      </c>
      <c r="Q57" s="801" t="s">
        <v>1293</v>
      </c>
      <c r="R57" s="801" t="s">
        <v>2794</v>
      </c>
      <c r="S57" s="801" t="s">
        <v>2575</v>
      </c>
      <c r="T57" s="801" t="s">
        <v>1293</v>
      </c>
      <c r="U57" s="801" t="s">
        <v>2576</v>
      </c>
      <c r="V57" s="801" t="s">
        <v>2663</v>
      </c>
      <c r="W57" s="801" t="s">
        <v>2578</v>
      </c>
      <c r="X57" s="801" t="s">
        <v>1283</v>
      </c>
      <c r="Y57" s="801" t="s">
        <v>2795</v>
      </c>
      <c r="Z57" s="801" t="s">
        <v>2796</v>
      </c>
    </row>
    <row r="58" spans="1:26" ht="25">
      <c r="A58" s="744"/>
      <c r="B58" s="801" t="s">
        <v>2805</v>
      </c>
      <c r="C58" s="801" t="s">
        <v>2288</v>
      </c>
      <c r="D58" s="801" t="s">
        <v>2806</v>
      </c>
      <c r="E58" s="801" t="s">
        <v>2569</v>
      </c>
      <c r="F58" s="801" t="s">
        <v>2570</v>
      </c>
      <c r="G58" s="801" t="s">
        <v>676</v>
      </c>
      <c r="H58" s="801" t="s">
        <v>676</v>
      </c>
      <c r="I58" s="801" t="s">
        <v>2571</v>
      </c>
      <c r="J58" s="801" t="s">
        <v>2807</v>
      </c>
      <c r="K58" s="801" t="s">
        <v>1283</v>
      </c>
      <c r="L58" s="801" t="s">
        <v>2660</v>
      </c>
      <c r="M58" s="801">
        <v>55</v>
      </c>
      <c r="N58" s="801">
        <v>2300000</v>
      </c>
      <c r="O58" s="801">
        <v>2300000</v>
      </c>
      <c r="P58" s="801" t="s">
        <v>2793</v>
      </c>
      <c r="Q58" s="801" t="s">
        <v>1293</v>
      </c>
      <c r="R58" s="801" t="s">
        <v>2794</v>
      </c>
      <c r="S58" s="801" t="s">
        <v>2575</v>
      </c>
      <c r="T58" s="801" t="s">
        <v>1293</v>
      </c>
      <c r="U58" s="801" t="s">
        <v>2576</v>
      </c>
      <c r="V58" s="801" t="s">
        <v>1283</v>
      </c>
      <c r="W58" s="801" t="s">
        <v>2578</v>
      </c>
      <c r="X58" s="801" t="s">
        <v>1283</v>
      </c>
      <c r="Y58" s="801" t="s">
        <v>2795</v>
      </c>
      <c r="Z58" s="801" t="s">
        <v>2796</v>
      </c>
    </row>
    <row r="59" spans="1:26" ht="25">
      <c r="A59" s="744"/>
      <c r="B59" s="801" t="s">
        <v>2808</v>
      </c>
      <c r="C59" s="801" t="s">
        <v>2288</v>
      </c>
      <c r="D59" s="801" t="s">
        <v>2809</v>
      </c>
      <c r="E59" s="801" t="s">
        <v>2569</v>
      </c>
      <c r="F59" s="801" t="s">
        <v>2570</v>
      </c>
      <c r="G59" s="801" t="s">
        <v>676</v>
      </c>
      <c r="H59" s="801" t="s">
        <v>676</v>
      </c>
      <c r="I59" s="801" t="s">
        <v>2571</v>
      </c>
      <c r="J59" s="801" t="s">
        <v>2810</v>
      </c>
      <c r="K59" s="801" t="s">
        <v>1283</v>
      </c>
      <c r="L59" s="801" t="s">
        <v>2573</v>
      </c>
      <c r="M59" s="801">
        <v>55</v>
      </c>
      <c r="N59" s="801">
        <v>2300000</v>
      </c>
      <c r="O59" s="801">
        <v>2300000</v>
      </c>
      <c r="P59" s="801" t="s">
        <v>2793</v>
      </c>
      <c r="Q59" s="801" t="s">
        <v>1293</v>
      </c>
      <c r="R59" s="801" t="s">
        <v>2794</v>
      </c>
      <c r="S59" s="801" t="s">
        <v>2575</v>
      </c>
      <c r="T59" s="801" t="s">
        <v>1293</v>
      </c>
      <c r="U59" s="801" t="s">
        <v>2576</v>
      </c>
      <c r="V59" s="801" t="s">
        <v>1283</v>
      </c>
      <c r="W59" s="801" t="s">
        <v>2578</v>
      </c>
      <c r="X59" s="801" t="s">
        <v>1283</v>
      </c>
      <c r="Y59" s="801" t="s">
        <v>2795</v>
      </c>
      <c r="Z59" s="801" t="s">
        <v>2796</v>
      </c>
    </row>
    <row r="60" spans="1:26" ht="25">
      <c r="A60" s="744"/>
      <c r="B60" s="801" t="s">
        <v>2811</v>
      </c>
      <c r="C60" s="801" t="s">
        <v>2288</v>
      </c>
      <c r="D60" s="801" t="s">
        <v>2812</v>
      </c>
      <c r="E60" s="801" t="s">
        <v>2569</v>
      </c>
      <c r="F60" s="801" t="s">
        <v>2570</v>
      </c>
      <c r="G60" s="801" t="s">
        <v>676</v>
      </c>
      <c r="H60" s="801" t="s">
        <v>676</v>
      </c>
      <c r="I60" s="801" t="s">
        <v>2571</v>
      </c>
      <c r="J60" s="801" t="s">
        <v>2813</v>
      </c>
      <c r="K60" s="801" t="s">
        <v>1283</v>
      </c>
      <c r="L60" s="801" t="s">
        <v>2573</v>
      </c>
      <c r="M60" s="801">
        <v>47</v>
      </c>
      <c r="N60" s="801">
        <v>2300000</v>
      </c>
      <c r="O60" s="801">
        <v>2300000</v>
      </c>
      <c r="P60" s="801" t="s">
        <v>2793</v>
      </c>
      <c r="Q60" s="801" t="s">
        <v>1293</v>
      </c>
      <c r="R60" s="801" t="s">
        <v>2794</v>
      </c>
      <c r="S60" s="801" t="s">
        <v>2575</v>
      </c>
      <c r="T60" s="801" t="s">
        <v>1293</v>
      </c>
      <c r="U60" s="801" t="s">
        <v>2576</v>
      </c>
      <c r="V60" s="801" t="s">
        <v>1283</v>
      </c>
      <c r="W60" s="801" t="s">
        <v>2578</v>
      </c>
      <c r="X60" s="801" t="s">
        <v>1283</v>
      </c>
      <c r="Y60" s="801" t="s">
        <v>2795</v>
      </c>
      <c r="Z60" s="801" t="s">
        <v>2796</v>
      </c>
    </row>
    <row r="61" spans="1:26" ht="14.5">
      <c r="A61" s="744"/>
      <c r="B61" s="801" t="s">
        <v>2814</v>
      </c>
      <c r="C61" s="801" t="s">
        <v>480</v>
      </c>
      <c r="D61" s="801" t="s">
        <v>2815</v>
      </c>
      <c r="E61" s="801" t="s">
        <v>2569</v>
      </c>
      <c r="F61" s="801" t="s">
        <v>2570</v>
      </c>
      <c r="G61" s="801" t="s">
        <v>676</v>
      </c>
      <c r="H61" s="801" t="s">
        <v>676</v>
      </c>
      <c r="I61" s="801" t="s">
        <v>2610</v>
      </c>
      <c r="J61" s="801" t="s">
        <v>2632</v>
      </c>
      <c r="K61" s="801" t="s">
        <v>1283</v>
      </c>
      <c r="L61" s="801" t="s">
        <v>2573</v>
      </c>
      <c r="M61" s="801">
        <v>22.3</v>
      </c>
      <c r="N61" s="801">
        <v>5100000</v>
      </c>
      <c r="O61" s="801">
        <v>10000000</v>
      </c>
      <c r="P61" s="801" t="s">
        <v>2816</v>
      </c>
      <c r="Q61" s="801" t="s">
        <v>1283</v>
      </c>
      <c r="R61" s="801" t="s">
        <v>2440</v>
      </c>
      <c r="S61" s="801" t="s">
        <v>2575</v>
      </c>
      <c r="T61" s="801" t="s">
        <v>1293</v>
      </c>
      <c r="U61" s="801" t="s">
        <v>2576</v>
      </c>
      <c r="V61" s="801" t="s">
        <v>2817</v>
      </c>
      <c r="W61" s="801" t="s">
        <v>2578</v>
      </c>
      <c r="X61" s="801" t="s">
        <v>1283</v>
      </c>
      <c r="Y61" s="801" t="s">
        <v>2570</v>
      </c>
      <c r="Z61" s="813" t="s">
        <v>2818</v>
      </c>
    </row>
    <row r="62" spans="1:26" ht="14.5">
      <c r="A62" s="744"/>
      <c r="B62" s="801" t="s">
        <v>2819</v>
      </c>
      <c r="C62" s="801" t="s">
        <v>480</v>
      </c>
      <c r="D62" s="801" t="s">
        <v>2820</v>
      </c>
      <c r="E62" s="801" t="s">
        <v>2569</v>
      </c>
      <c r="F62" s="801" t="s">
        <v>2570</v>
      </c>
      <c r="G62" s="801" t="s">
        <v>676</v>
      </c>
      <c r="H62" s="801" t="s">
        <v>676</v>
      </c>
      <c r="I62" s="801" t="s">
        <v>2620</v>
      </c>
      <c r="J62" s="801" t="s">
        <v>2735</v>
      </c>
      <c r="K62" s="801" t="s">
        <v>1283</v>
      </c>
      <c r="L62" s="801" t="s">
        <v>2573</v>
      </c>
      <c r="M62" s="801">
        <v>27.5</v>
      </c>
      <c r="N62" s="801">
        <v>7000000</v>
      </c>
      <c r="O62" s="801">
        <v>8800000</v>
      </c>
      <c r="P62" s="801" t="s">
        <v>2816</v>
      </c>
      <c r="Q62" s="801" t="s">
        <v>1283</v>
      </c>
      <c r="R62" s="801" t="s">
        <v>2440</v>
      </c>
      <c r="S62" s="801" t="s">
        <v>2575</v>
      </c>
      <c r="T62" s="801" t="s">
        <v>1293</v>
      </c>
      <c r="U62" s="801" t="s">
        <v>2576</v>
      </c>
      <c r="V62" s="801" t="s">
        <v>2817</v>
      </c>
      <c r="W62" s="801" t="s">
        <v>2578</v>
      </c>
      <c r="X62" s="801" t="s">
        <v>1283</v>
      </c>
      <c r="Y62" s="801" t="s">
        <v>2570</v>
      </c>
      <c r="Z62" s="813" t="s">
        <v>2821</v>
      </c>
    </row>
    <row r="63" spans="1:26" ht="50">
      <c r="A63" s="744"/>
      <c r="B63" s="801" t="s">
        <v>2822</v>
      </c>
      <c r="C63" s="801" t="s">
        <v>480</v>
      </c>
      <c r="D63" s="801" t="s">
        <v>2823</v>
      </c>
      <c r="E63" s="801" t="s">
        <v>2720</v>
      </c>
      <c r="F63" s="801" t="s">
        <v>2824</v>
      </c>
      <c r="G63" s="801" t="s">
        <v>2722</v>
      </c>
      <c r="H63" s="801" t="s">
        <v>676</v>
      </c>
      <c r="I63" s="801" t="s">
        <v>2610</v>
      </c>
      <c r="J63" s="801" t="s">
        <v>867</v>
      </c>
      <c r="K63" s="801" t="s">
        <v>1283</v>
      </c>
      <c r="L63" s="801" t="s">
        <v>2668</v>
      </c>
      <c r="M63" s="801" t="s">
        <v>2724</v>
      </c>
      <c r="N63" s="801">
        <v>5410000</v>
      </c>
      <c r="O63" s="801">
        <v>10620000</v>
      </c>
      <c r="P63" s="801" t="s">
        <v>2678</v>
      </c>
      <c r="Q63" s="801" t="s">
        <v>1283</v>
      </c>
      <c r="R63" s="801" t="s">
        <v>2612</v>
      </c>
      <c r="S63" s="801" t="s">
        <v>2575</v>
      </c>
      <c r="T63" s="801" t="s">
        <v>1293</v>
      </c>
      <c r="U63" s="801" t="s">
        <v>2576</v>
      </c>
      <c r="V63" s="801" t="s">
        <v>2605</v>
      </c>
      <c r="W63" s="801" t="s">
        <v>2578</v>
      </c>
      <c r="X63" s="801" t="s">
        <v>1283</v>
      </c>
      <c r="Y63" s="801" t="s">
        <v>2570</v>
      </c>
      <c r="Z63" s="813" t="s">
        <v>2825</v>
      </c>
    </row>
    <row r="64" spans="1:26" ht="25">
      <c r="A64" s="744"/>
      <c r="B64" s="801" t="s">
        <v>2826</v>
      </c>
      <c r="C64" s="801" t="s">
        <v>480</v>
      </c>
      <c r="D64" s="801" t="s">
        <v>2827</v>
      </c>
      <c r="E64" s="801" t="s">
        <v>2720</v>
      </c>
      <c r="F64" s="801" t="s">
        <v>2824</v>
      </c>
      <c r="G64" s="801" t="s">
        <v>2722</v>
      </c>
      <c r="H64" s="801" t="s">
        <v>676</v>
      </c>
      <c r="I64" s="801" t="s">
        <v>2620</v>
      </c>
      <c r="J64" s="801" t="s">
        <v>2611</v>
      </c>
      <c r="K64" s="801" t="s">
        <v>1283</v>
      </c>
      <c r="L64" s="801" t="s">
        <v>2573</v>
      </c>
      <c r="M64" s="801">
        <v>10</v>
      </c>
      <c r="N64" s="801">
        <v>9000000</v>
      </c>
      <c r="O64" s="801">
        <v>9000000</v>
      </c>
      <c r="P64" s="801" t="s">
        <v>2750</v>
      </c>
      <c r="Q64" s="801" t="s">
        <v>1283</v>
      </c>
      <c r="R64" s="801" t="s">
        <v>2440</v>
      </c>
      <c r="S64" s="801" t="s">
        <v>2575</v>
      </c>
      <c r="T64" s="801" t="s">
        <v>1293</v>
      </c>
      <c r="U64" s="801" t="s">
        <v>2576</v>
      </c>
      <c r="V64" s="801" t="s">
        <v>2828</v>
      </c>
      <c r="W64" s="801" t="s">
        <v>2578</v>
      </c>
      <c r="X64" s="801" t="s">
        <v>1283</v>
      </c>
      <c r="Y64" s="801" t="s">
        <v>2570</v>
      </c>
      <c r="Z64" s="813" t="s">
        <v>2829</v>
      </c>
    </row>
    <row r="65" spans="1:26" ht="50">
      <c r="A65" s="744"/>
      <c r="B65" s="801" t="s">
        <v>2830</v>
      </c>
      <c r="C65" s="801" t="s">
        <v>480</v>
      </c>
      <c r="D65" s="801" t="s">
        <v>2831</v>
      </c>
      <c r="E65" s="801" t="s">
        <v>2720</v>
      </c>
      <c r="F65" s="801" t="s">
        <v>2824</v>
      </c>
      <c r="G65" s="801" t="s">
        <v>2722</v>
      </c>
      <c r="H65" s="801" t="s">
        <v>676</v>
      </c>
      <c r="I65" s="801" t="s">
        <v>2571</v>
      </c>
      <c r="J65" s="801" t="s">
        <v>2832</v>
      </c>
      <c r="K65" s="801" t="s">
        <v>1283</v>
      </c>
      <c r="L65" s="801" t="s">
        <v>2668</v>
      </c>
      <c r="M65" s="801" t="s">
        <v>2833</v>
      </c>
      <c r="N65" s="801">
        <v>840000</v>
      </c>
      <c r="O65" s="801">
        <v>840000</v>
      </c>
      <c r="P65" s="801" t="s">
        <v>2750</v>
      </c>
      <c r="Q65" s="801" t="s">
        <v>1283</v>
      </c>
      <c r="R65" s="801" t="s">
        <v>2612</v>
      </c>
      <c r="S65" s="801" t="s">
        <v>2575</v>
      </c>
      <c r="T65" s="801" t="s">
        <v>1293</v>
      </c>
      <c r="U65" s="801" t="s">
        <v>2576</v>
      </c>
      <c r="V65" s="801" t="s">
        <v>2828</v>
      </c>
      <c r="W65" s="801" t="s">
        <v>2578</v>
      </c>
      <c r="X65" s="801" t="s">
        <v>1283</v>
      </c>
      <c r="Y65" s="801" t="s">
        <v>2834</v>
      </c>
      <c r="Z65" s="813" t="s">
        <v>2835</v>
      </c>
    </row>
    <row r="66" spans="1:26" ht="25">
      <c r="A66" s="744"/>
      <c r="B66" s="801" t="s">
        <v>2836</v>
      </c>
      <c r="C66" s="801" t="s">
        <v>480</v>
      </c>
      <c r="D66" s="801" t="s">
        <v>2837</v>
      </c>
      <c r="E66" s="801" t="s">
        <v>2720</v>
      </c>
      <c r="F66" s="801" t="s">
        <v>2824</v>
      </c>
      <c r="G66" s="801" t="s">
        <v>2722</v>
      </c>
      <c r="H66" s="801" t="s">
        <v>676</v>
      </c>
      <c r="I66" s="801" t="s">
        <v>2610</v>
      </c>
      <c r="J66" s="801" t="s">
        <v>2838</v>
      </c>
      <c r="K66" s="801" t="s">
        <v>1283</v>
      </c>
      <c r="L66" s="801" t="s">
        <v>2573</v>
      </c>
      <c r="M66" s="801">
        <v>15</v>
      </c>
      <c r="N66" s="801">
        <v>12750000</v>
      </c>
      <c r="O66" s="801">
        <v>13950000</v>
      </c>
      <c r="P66" s="801" t="s">
        <v>2750</v>
      </c>
      <c r="Q66" s="801" t="s">
        <v>1283</v>
      </c>
      <c r="R66" s="801" t="s">
        <v>2612</v>
      </c>
      <c r="S66" s="801" t="s">
        <v>2575</v>
      </c>
      <c r="T66" s="801" t="s">
        <v>1293</v>
      </c>
      <c r="U66" s="801" t="s">
        <v>2576</v>
      </c>
      <c r="V66" s="801" t="s">
        <v>2839</v>
      </c>
      <c r="W66" s="801" t="s">
        <v>2578</v>
      </c>
      <c r="X66" s="801" t="s">
        <v>1283</v>
      </c>
      <c r="Y66" s="801" t="s">
        <v>2570</v>
      </c>
      <c r="Z66" s="813" t="s">
        <v>2840</v>
      </c>
    </row>
    <row r="67" spans="1:26" ht="25">
      <c r="A67" s="744"/>
      <c r="B67" s="801" t="s">
        <v>2841</v>
      </c>
      <c r="C67" s="801" t="s">
        <v>480</v>
      </c>
      <c r="D67" s="801" t="s">
        <v>2842</v>
      </c>
      <c r="E67" s="801" t="s">
        <v>2720</v>
      </c>
      <c r="F67" s="801" t="s">
        <v>2824</v>
      </c>
      <c r="G67" s="801" t="s">
        <v>2722</v>
      </c>
      <c r="H67" s="801" t="s">
        <v>676</v>
      </c>
      <c r="I67" s="801" t="s">
        <v>2620</v>
      </c>
      <c r="J67" s="801" t="s">
        <v>2623</v>
      </c>
      <c r="K67" s="801" t="s">
        <v>1283</v>
      </c>
      <c r="L67" s="801" t="s">
        <v>2715</v>
      </c>
      <c r="M67" s="801">
        <v>21</v>
      </c>
      <c r="N67" s="801">
        <v>6200000</v>
      </c>
      <c r="O67" s="801">
        <v>6800000</v>
      </c>
      <c r="P67" s="801" t="s">
        <v>2750</v>
      </c>
      <c r="Q67" s="801" t="s">
        <v>1283</v>
      </c>
      <c r="R67" s="801" t="s">
        <v>2440</v>
      </c>
      <c r="S67" s="801" t="s">
        <v>2575</v>
      </c>
      <c r="T67" s="801" t="s">
        <v>1293</v>
      </c>
      <c r="U67" s="801" t="s">
        <v>2576</v>
      </c>
      <c r="V67" s="801" t="s">
        <v>2828</v>
      </c>
      <c r="W67" s="801" t="s">
        <v>2578</v>
      </c>
      <c r="X67" s="801" t="s">
        <v>1283</v>
      </c>
      <c r="Y67" s="801" t="s">
        <v>2843</v>
      </c>
      <c r="Z67" s="813" t="s">
        <v>2844</v>
      </c>
    </row>
    <row r="68" spans="1:26" ht="25">
      <c r="A68" s="744"/>
      <c r="B68" s="801" t="s">
        <v>2845</v>
      </c>
      <c r="C68" s="801" t="s">
        <v>480</v>
      </c>
      <c r="D68" s="801" t="s">
        <v>2846</v>
      </c>
      <c r="E68" s="801" t="s">
        <v>2720</v>
      </c>
      <c r="F68" s="801" t="s">
        <v>2824</v>
      </c>
      <c r="G68" s="801" t="s">
        <v>2722</v>
      </c>
      <c r="H68" s="801" t="s">
        <v>676</v>
      </c>
      <c r="I68" s="801" t="s">
        <v>2620</v>
      </c>
      <c r="J68" s="801" t="s">
        <v>2838</v>
      </c>
      <c r="K68" s="801" t="s">
        <v>1283</v>
      </c>
      <c r="L68" s="801" t="s">
        <v>2573</v>
      </c>
      <c r="M68" s="801">
        <v>29</v>
      </c>
      <c r="N68" s="801">
        <v>12480000</v>
      </c>
      <c r="O68" s="801">
        <v>12480000</v>
      </c>
      <c r="P68" s="801" t="s">
        <v>2750</v>
      </c>
      <c r="Q68" s="801" t="s">
        <v>1283</v>
      </c>
      <c r="R68" s="801" t="s">
        <v>2440</v>
      </c>
      <c r="S68" s="801" t="s">
        <v>2575</v>
      </c>
      <c r="T68" s="801" t="s">
        <v>1293</v>
      </c>
      <c r="U68" s="801" t="s">
        <v>2576</v>
      </c>
      <c r="V68" s="801" t="s">
        <v>2828</v>
      </c>
      <c r="W68" s="801" t="s">
        <v>2578</v>
      </c>
      <c r="X68" s="801" t="s">
        <v>1283</v>
      </c>
      <c r="Y68" s="801" t="s">
        <v>2847</v>
      </c>
      <c r="Z68" s="813" t="s">
        <v>2848</v>
      </c>
    </row>
    <row r="69" spans="1:26" ht="25">
      <c r="A69" s="744"/>
      <c r="B69" s="801" t="s">
        <v>2849</v>
      </c>
      <c r="C69" s="801" t="s">
        <v>480</v>
      </c>
      <c r="D69" s="801" t="s">
        <v>2850</v>
      </c>
      <c r="E69" s="801" t="s">
        <v>2720</v>
      </c>
      <c r="F69" s="801" t="s">
        <v>2824</v>
      </c>
      <c r="G69" s="801" t="s">
        <v>2722</v>
      </c>
      <c r="H69" s="801" t="s">
        <v>676</v>
      </c>
      <c r="I69" s="801" t="s">
        <v>2610</v>
      </c>
      <c r="J69" s="801" t="s">
        <v>2639</v>
      </c>
      <c r="K69" s="801" t="s">
        <v>1283</v>
      </c>
      <c r="L69" s="801" t="s">
        <v>889</v>
      </c>
      <c r="M69" s="801">
        <v>0</v>
      </c>
      <c r="N69" s="801">
        <v>600000</v>
      </c>
      <c r="O69" s="801">
        <v>6700000</v>
      </c>
      <c r="P69" s="801" t="s">
        <v>2851</v>
      </c>
      <c r="Q69" s="801" t="s">
        <v>1283</v>
      </c>
      <c r="R69" s="801" t="s">
        <v>2440</v>
      </c>
      <c r="S69" s="801" t="s">
        <v>2575</v>
      </c>
      <c r="T69" s="801" t="s">
        <v>1293</v>
      </c>
      <c r="U69" s="801" t="s">
        <v>2576</v>
      </c>
      <c r="V69" s="801" t="s">
        <v>1283</v>
      </c>
      <c r="W69" s="801" t="s">
        <v>2578</v>
      </c>
      <c r="X69" s="801" t="s">
        <v>1283</v>
      </c>
      <c r="Y69" s="801" t="s">
        <v>2570</v>
      </c>
      <c r="Z69" s="813" t="s">
        <v>2852</v>
      </c>
    </row>
    <row r="70" spans="1:26" ht="25">
      <c r="A70" s="744"/>
      <c r="B70" s="801" t="s">
        <v>2853</v>
      </c>
      <c r="C70" s="801" t="s">
        <v>2288</v>
      </c>
      <c r="D70" s="801" t="s">
        <v>2854</v>
      </c>
      <c r="E70" s="801" t="s">
        <v>2569</v>
      </c>
      <c r="F70" s="801" t="s">
        <v>2570</v>
      </c>
      <c r="G70" s="801" t="s">
        <v>676</v>
      </c>
      <c r="H70" s="801" t="s">
        <v>676</v>
      </c>
      <c r="I70" s="801" t="s">
        <v>2571</v>
      </c>
      <c r="J70" s="801" t="s">
        <v>2855</v>
      </c>
      <c r="K70" s="801" t="s">
        <v>1283</v>
      </c>
      <c r="L70" s="801" t="s">
        <v>2715</v>
      </c>
      <c r="M70" s="801">
        <v>21</v>
      </c>
      <c r="N70" s="801">
        <v>600000</v>
      </c>
      <c r="O70" s="801">
        <v>600000</v>
      </c>
      <c r="P70" s="801" t="s">
        <v>2856</v>
      </c>
      <c r="Q70" s="801" t="s">
        <v>1283</v>
      </c>
      <c r="R70" s="801" t="s">
        <v>2440</v>
      </c>
      <c r="S70" s="801" t="s">
        <v>2575</v>
      </c>
      <c r="T70" s="801" t="s">
        <v>2857</v>
      </c>
      <c r="U70" s="801" t="s">
        <v>2576</v>
      </c>
      <c r="V70" s="801" t="s">
        <v>2858</v>
      </c>
      <c r="W70" s="801" t="s">
        <v>2859</v>
      </c>
      <c r="X70" s="801" t="s">
        <v>1283</v>
      </c>
      <c r="Y70" s="801" t="s">
        <v>2860</v>
      </c>
      <c r="Z70" s="813" t="s">
        <v>2861</v>
      </c>
    </row>
    <row r="71" spans="1:26" ht="25">
      <c r="A71" s="744"/>
      <c r="B71" s="801" t="s">
        <v>2862</v>
      </c>
      <c r="C71" s="801" t="s">
        <v>480</v>
      </c>
      <c r="D71" s="801" t="s">
        <v>2863</v>
      </c>
      <c r="E71" s="801" t="s">
        <v>2569</v>
      </c>
      <c r="F71" s="801" t="s">
        <v>2570</v>
      </c>
      <c r="G71" s="801" t="s">
        <v>676</v>
      </c>
      <c r="H71" s="801" t="s">
        <v>676</v>
      </c>
      <c r="I71" s="801" t="s">
        <v>2620</v>
      </c>
      <c r="J71" s="801" t="s">
        <v>866</v>
      </c>
      <c r="K71" s="801" t="s">
        <v>1283</v>
      </c>
      <c r="L71" s="801" t="s">
        <v>889</v>
      </c>
      <c r="M71" s="801">
        <v>0</v>
      </c>
      <c r="N71" s="801">
        <v>484708</v>
      </c>
      <c r="O71" s="801">
        <v>790000</v>
      </c>
      <c r="P71" s="801" t="s">
        <v>2731</v>
      </c>
      <c r="Q71" s="801" t="s">
        <v>1283</v>
      </c>
      <c r="R71" s="801" t="s">
        <v>2612</v>
      </c>
      <c r="S71" s="801" t="s">
        <v>2864</v>
      </c>
      <c r="T71" s="801" t="s">
        <v>1293</v>
      </c>
      <c r="U71" s="801" t="s">
        <v>2662</v>
      </c>
      <c r="V71" s="801" t="s">
        <v>2865</v>
      </c>
      <c r="W71" s="801" t="s">
        <v>2578</v>
      </c>
      <c r="X71" s="801" t="s">
        <v>2865</v>
      </c>
      <c r="Y71" s="801" t="s">
        <v>2866</v>
      </c>
      <c r="Z71" s="801" t="s">
        <v>2665</v>
      </c>
    </row>
    <row r="72" spans="1:26" ht="25">
      <c r="A72" s="744"/>
      <c r="B72" s="801" t="s">
        <v>2867</v>
      </c>
      <c r="C72" s="801" t="s">
        <v>480</v>
      </c>
      <c r="D72" s="801" t="s">
        <v>2868</v>
      </c>
      <c r="E72" s="801" t="s">
        <v>2569</v>
      </c>
      <c r="F72" s="801" t="s">
        <v>2570</v>
      </c>
      <c r="G72" s="801" t="s">
        <v>676</v>
      </c>
      <c r="H72" s="801" t="s">
        <v>676</v>
      </c>
      <c r="I72" s="801" t="s">
        <v>2620</v>
      </c>
      <c r="J72" s="801" t="s">
        <v>2632</v>
      </c>
      <c r="K72" s="801" t="s">
        <v>1283</v>
      </c>
      <c r="L72" s="801" t="s">
        <v>889</v>
      </c>
      <c r="M72" s="801">
        <v>0</v>
      </c>
      <c r="N72" s="801">
        <v>396350</v>
      </c>
      <c r="O72" s="801">
        <v>396350</v>
      </c>
      <c r="P72" s="801" t="s">
        <v>2731</v>
      </c>
      <c r="Q72" s="801" t="s">
        <v>1283</v>
      </c>
      <c r="R72" s="801" t="s">
        <v>2429</v>
      </c>
      <c r="S72" s="801" t="s">
        <v>2864</v>
      </c>
      <c r="T72" s="801" t="s">
        <v>1293</v>
      </c>
      <c r="U72" s="801" t="s">
        <v>2662</v>
      </c>
      <c r="V72" s="801" t="s">
        <v>2865</v>
      </c>
      <c r="W72" s="801" t="s">
        <v>2578</v>
      </c>
      <c r="X72" s="801" t="s">
        <v>2865</v>
      </c>
      <c r="Y72" s="801" t="s">
        <v>2866</v>
      </c>
      <c r="Z72" s="801" t="s">
        <v>2665</v>
      </c>
    </row>
    <row r="73" spans="1:26" ht="37.5">
      <c r="A73" s="744"/>
      <c r="B73" s="801" t="s">
        <v>2869</v>
      </c>
      <c r="C73" s="801" t="s">
        <v>480</v>
      </c>
      <c r="D73" s="801" t="s">
        <v>2870</v>
      </c>
      <c r="E73" s="801" t="s">
        <v>2569</v>
      </c>
      <c r="F73" s="801" t="s">
        <v>2570</v>
      </c>
      <c r="G73" s="801" t="s">
        <v>676</v>
      </c>
      <c r="H73" s="801" t="s">
        <v>676</v>
      </c>
      <c r="I73" s="801" t="s">
        <v>2571</v>
      </c>
      <c r="J73" s="801" t="s">
        <v>2838</v>
      </c>
      <c r="K73" s="801" t="s">
        <v>1283</v>
      </c>
      <c r="L73" s="801" t="s">
        <v>2677</v>
      </c>
      <c r="M73" s="801">
        <v>17.7</v>
      </c>
      <c r="N73" s="801">
        <v>1447649</v>
      </c>
      <c r="O73" s="801">
        <v>1447649</v>
      </c>
      <c r="P73" s="801" t="s">
        <v>2731</v>
      </c>
      <c r="Q73" s="801" t="s">
        <v>1283</v>
      </c>
      <c r="R73" s="801" t="s">
        <v>2429</v>
      </c>
      <c r="S73" s="801" t="s">
        <v>2864</v>
      </c>
      <c r="T73" s="801" t="s">
        <v>1293</v>
      </c>
      <c r="U73" s="801" t="s">
        <v>2662</v>
      </c>
      <c r="V73" s="801" t="s">
        <v>2663</v>
      </c>
      <c r="W73" s="801" t="s">
        <v>2578</v>
      </c>
      <c r="X73" s="801" t="s">
        <v>1283</v>
      </c>
      <c r="Y73" s="801" t="s">
        <v>2866</v>
      </c>
      <c r="Z73" s="801" t="s">
        <v>2665</v>
      </c>
    </row>
    <row r="74" spans="1:26" ht="14.5">
      <c r="A74" s="744"/>
      <c r="B74" s="801" t="s">
        <v>2871</v>
      </c>
      <c r="C74" s="801" t="s">
        <v>2872</v>
      </c>
      <c r="D74" s="801" t="s">
        <v>2873</v>
      </c>
      <c r="E74" s="801" t="s">
        <v>2569</v>
      </c>
      <c r="F74" s="801" t="s">
        <v>2570</v>
      </c>
      <c r="G74" s="801" t="s">
        <v>676</v>
      </c>
      <c r="H74" s="801" t="s">
        <v>676</v>
      </c>
      <c r="I74" s="801" t="s">
        <v>2571</v>
      </c>
      <c r="J74" s="801" t="s">
        <v>2874</v>
      </c>
      <c r="K74" s="801" t="s">
        <v>1283</v>
      </c>
      <c r="L74" s="801" t="s">
        <v>2660</v>
      </c>
      <c r="M74" s="801">
        <v>52</v>
      </c>
      <c r="N74" s="801">
        <v>9000000</v>
      </c>
      <c r="O74" s="801">
        <v>9000000</v>
      </c>
      <c r="P74" s="801" t="s">
        <v>2875</v>
      </c>
      <c r="Q74" s="801" t="s">
        <v>1283</v>
      </c>
      <c r="R74" s="801" t="s">
        <v>2440</v>
      </c>
      <c r="S74" s="801" t="s">
        <v>2575</v>
      </c>
      <c r="T74" s="801" t="s">
        <v>1293</v>
      </c>
      <c r="U74" s="801" t="s">
        <v>2576</v>
      </c>
      <c r="V74" s="801" t="s">
        <v>2577</v>
      </c>
      <c r="W74" s="801" t="s">
        <v>2578</v>
      </c>
      <c r="X74" s="801" t="s">
        <v>1283</v>
      </c>
      <c r="Y74" s="801" t="s">
        <v>2570</v>
      </c>
      <c r="Z74" s="813" t="s">
        <v>2876</v>
      </c>
    </row>
    <row r="75" spans="1:26" ht="14.5">
      <c r="A75" s="744"/>
      <c r="B75" s="801" t="s">
        <v>2877</v>
      </c>
      <c r="C75" s="801" t="s">
        <v>480</v>
      </c>
      <c r="D75" s="801" t="s">
        <v>2878</v>
      </c>
      <c r="E75" s="801" t="s">
        <v>2569</v>
      </c>
      <c r="F75" s="801" t="s">
        <v>2570</v>
      </c>
      <c r="G75" s="801" t="s">
        <v>676</v>
      </c>
      <c r="H75" s="801" t="s">
        <v>676</v>
      </c>
      <c r="I75" s="801" t="s">
        <v>2610</v>
      </c>
      <c r="J75" s="801" t="s">
        <v>2879</v>
      </c>
      <c r="K75" s="801" t="s">
        <v>1283</v>
      </c>
      <c r="L75" s="801" t="s">
        <v>2573</v>
      </c>
      <c r="M75" s="801">
        <v>28</v>
      </c>
      <c r="N75" s="801">
        <v>17400000</v>
      </c>
      <c r="O75" s="801">
        <v>28700000</v>
      </c>
      <c r="P75" s="801" t="s">
        <v>2851</v>
      </c>
      <c r="Q75" s="801" t="s">
        <v>1283</v>
      </c>
      <c r="R75" s="801" t="s">
        <v>2440</v>
      </c>
      <c r="S75" s="801" t="s">
        <v>2575</v>
      </c>
      <c r="T75" s="801" t="s">
        <v>1293</v>
      </c>
      <c r="U75" s="801" t="s">
        <v>2576</v>
      </c>
      <c r="V75" s="801" t="s">
        <v>2880</v>
      </c>
      <c r="W75" s="801" t="s">
        <v>2578</v>
      </c>
      <c r="X75" s="801" t="s">
        <v>1283</v>
      </c>
      <c r="Y75" s="801" t="s">
        <v>2570</v>
      </c>
      <c r="Z75" s="813" t="s">
        <v>2881</v>
      </c>
    </row>
    <row r="76" spans="1:26" ht="62.5">
      <c r="A76" s="744"/>
      <c r="B76" s="801" t="s">
        <v>2882</v>
      </c>
      <c r="C76" s="801" t="s">
        <v>2608</v>
      </c>
      <c r="D76" s="801" t="s">
        <v>2883</v>
      </c>
      <c r="E76" s="801" t="s">
        <v>2569</v>
      </c>
      <c r="F76" s="801" t="s">
        <v>2570</v>
      </c>
      <c r="G76" s="801" t="s">
        <v>676</v>
      </c>
      <c r="H76" s="801" t="s">
        <v>676</v>
      </c>
      <c r="I76" s="801" t="s">
        <v>2571</v>
      </c>
      <c r="J76" s="801" t="s">
        <v>2884</v>
      </c>
      <c r="K76" s="801" t="s">
        <v>1283</v>
      </c>
      <c r="L76" s="801" t="s">
        <v>2715</v>
      </c>
      <c r="M76" s="801">
        <v>15</v>
      </c>
      <c r="N76" s="801">
        <v>633750000</v>
      </c>
      <c r="O76" s="801">
        <v>633750000</v>
      </c>
      <c r="P76" s="801" t="s">
        <v>2885</v>
      </c>
      <c r="Q76" s="801" t="s">
        <v>2886</v>
      </c>
      <c r="R76" s="801" t="s">
        <v>2612</v>
      </c>
      <c r="S76" s="801" t="s">
        <v>2575</v>
      </c>
      <c r="T76" s="801" t="s">
        <v>1293</v>
      </c>
      <c r="U76" s="801" t="s">
        <v>2576</v>
      </c>
      <c r="V76" s="801" t="s">
        <v>2887</v>
      </c>
      <c r="W76" s="801" t="s">
        <v>2578</v>
      </c>
      <c r="X76" s="801" t="s">
        <v>1283</v>
      </c>
      <c r="Y76" s="801" t="s">
        <v>2570</v>
      </c>
      <c r="Z76" s="813" t="s">
        <v>2888</v>
      </c>
    </row>
    <row r="77" spans="1:26" ht="25">
      <c r="A77" s="744"/>
      <c r="B77" s="801" t="s">
        <v>2889</v>
      </c>
      <c r="C77" s="801" t="s">
        <v>1223</v>
      </c>
      <c r="D77" s="801" t="s">
        <v>2890</v>
      </c>
      <c r="E77" s="801" t="s">
        <v>2720</v>
      </c>
      <c r="F77" s="801" t="s">
        <v>2891</v>
      </c>
      <c r="G77" s="801" t="s">
        <v>2722</v>
      </c>
      <c r="H77" s="801" t="s">
        <v>676</v>
      </c>
      <c r="I77" s="801" t="s">
        <v>2620</v>
      </c>
      <c r="J77" s="801" t="s">
        <v>2735</v>
      </c>
      <c r="K77" s="801" t="s">
        <v>1283</v>
      </c>
      <c r="L77" s="801" t="s">
        <v>2573</v>
      </c>
      <c r="M77" s="801">
        <v>70</v>
      </c>
      <c r="N77" s="801">
        <v>218708458</v>
      </c>
      <c r="O77" s="801">
        <v>240000000</v>
      </c>
      <c r="P77" s="801" t="s">
        <v>2742</v>
      </c>
      <c r="Q77" s="801" t="s">
        <v>1283</v>
      </c>
      <c r="R77" s="801" t="s">
        <v>2440</v>
      </c>
      <c r="S77" s="801" t="s">
        <v>2575</v>
      </c>
      <c r="T77" s="801" t="s">
        <v>1293</v>
      </c>
      <c r="U77" s="801" t="s">
        <v>2576</v>
      </c>
      <c r="V77" s="801" t="s">
        <v>2892</v>
      </c>
      <c r="W77" s="801" t="s">
        <v>2578</v>
      </c>
      <c r="X77" s="801" t="s">
        <v>1283</v>
      </c>
      <c r="Y77" s="801" t="s">
        <v>2570</v>
      </c>
      <c r="Z77" s="813" t="s">
        <v>2893</v>
      </c>
    </row>
    <row r="78" spans="1:26" ht="25">
      <c r="A78" s="744"/>
      <c r="B78" s="801" t="s">
        <v>2894</v>
      </c>
      <c r="C78" s="801" t="s">
        <v>1223</v>
      </c>
      <c r="D78" s="801" t="s">
        <v>2895</v>
      </c>
      <c r="E78" s="801" t="s">
        <v>2720</v>
      </c>
      <c r="F78" s="801" t="s">
        <v>2891</v>
      </c>
      <c r="G78" s="801" t="s">
        <v>2722</v>
      </c>
      <c r="H78" s="801" t="s">
        <v>676</v>
      </c>
      <c r="I78" s="801" t="s">
        <v>2610</v>
      </c>
      <c r="J78" s="801" t="s">
        <v>865</v>
      </c>
      <c r="K78" s="801" t="s">
        <v>1283</v>
      </c>
      <c r="L78" s="801" t="s">
        <v>2573</v>
      </c>
      <c r="M78" s="801">
        <v>25</v>
      </c>
      <c r="N78" s="801">
        <v>44525000</v>
      </c>
      <c r="O78" s="801">
        <v>165000000</v>
      </c>
      <c r="P78" s="801" t="s">
        <v>2742</v>
      </c>
      <c r="Q78" s="801" t="s">
        <v>1283</v>
      </c>
      <c r="R78" s="801" t="s">
        <v>2440</v>
      </c>
      <c r="S78" s="801" t="s">
        <v>2575</v>
      </c>
      <c r="T78" s="801" t="s">
        <v>1293</v>
      </c>
      <c r="U78" s="801" t="s">
        <v>2576</v>
      </c>
      <c r="V78" s="801" t="s">
        <v>2685</v>
      </c>
      <c r="W78" s="801" t="s">
        <v>2578</v>
      </c>
      <c r="X78" s="801" t="s">
        <v>1283</v>
      </c>
      <c r="Y78" s="801" t="s">
        <v>2570</v>
      </c>
      <c r="Z78" s="813" t="s">
        <v>2896</v>
      </c>
    </row>
    <row r="79" spans="1:26" ht="14.5">
      <c r="A79" s="744"/>
      <c r="B79" s="801" t="s">
        <v>2897</v>
      </c>
      <c r="C79" s="801" t="s">
        <v>480</v>
      </c>
      <c r="D79" s="801" t="s">
        <v>2898</v>
      </c>
      <c r="E79" s="801" t="s">
        <v>2569</v>
      </c>
      <c r="F79" s="801" t="s">
        <v>2570</v>
      </c>
      <c r="G79" s="801" t="s">
        <v>676</v>
      </c>
      <c r="H79" s="801" t="s">
        <v>676</v>
      </c>
      <c r="I79" s="801" t="s">
        <v>2610</v>
      </c>
      <c r="J79" s="801" t="s">
        <v>2597</v>
      </c>
      <c r="K79" s="801" t="s">
        <v>1283</v>
      </c>
      <c r="L79" s="801" t="s">
        <v>2715</v>
      </c>
      <c r="M79" s="801">
        <v>21</v>
      </c>
      <c r="N79" s="801">
        <v>28000000</v>
      </c>
      <c r="O79" s="801">
        <v>33000000</v>
      </c>
      <c r="P79" s="801" t="s">
        <v>2899</v>
      </c>
      <c r="Q79" s="801" t="s">
        <v>1283</v>
      </c>
      <c r="R79" s="801" t="s">
        <v>2440</v>
      </c>
      <c r="S79" s="801" t="s">
        <v>2575</v>
      </c>
      <c r="T79" s="801" t="s">
        <v>1293</v>
      </c>
      <c r="U79" s="801" t="s">
        <v>2576</v>
      </c>
      <c r="V79" s="801" t="s">
        <v>2839</v>
      </c>
      <c r="W79" s="801" t="s">
        <v>2578</v>
      </c>
      <c r="X79" s="801" t="s">
        <v>1283</v>
      </c>
      <c r="Y79" s="801" t="s">
        <v>2570</v>
      </c>
      <c r="Z79" s="813" t="s">
        <v>2900</v>
      </c>
    </row>
    <row r="80" spans="1:26" ht="200">
      <c r="A80" s="744"/>
      <c r="B80" s="801" t="s">
        <v>2901</v>
      </c>
      <c r="C80" s="801" t="s">
        <v>1350</v>
      </c>
      <c r="D80" s="801" t="s">
        <v>2902</v>
      </c>
      <c r="E80" s="801" t="s">
        <v>2739</v>
      </c>
      <c r="F80" s="801" t="s">
        <v>2903</v>
      </c>
      <c r="G80" s="801" t="s">
        <v>1349</v>
      </c>
      <c r="H80" s="801" t="s">
        <v>1349</v>
      </c>
      <c r="I80" s="801" t="s">
        <v>2610</v>
      </c>
      <c r="J80" s="801" t="s">
        <v>2832</v>
      </c>
      <c r="K80" s="801" t="s">
        <v>1283</v>
      </c>
      <c r="L80" s="801" t="s">
        <v>889</v>
      </c>
      <c r="M80" s="801">
        <v>0</v>
      </c>
      <c r="N80" s="801" t="s">
        <v>2904</v>
      </c>
      <c r="O80" s="801" t="s">
        <v>2905</v>
      </c>
      <c r="P80" s="801" t="s">
        <v>2906</v>
      </c>
      <c r="Q80" s="801" t="s">
        <v>1283</v>
      </c>
      <c r="R80" s="801" t="s">
        <v>2440</v>
      </c>
      <c r="S80" s="801" t="s">
        <v>2575</v>
      </c>
      <c r="T80" s="801" t="s">
        <v>2907</v>
      </c>
      <c r="U80" s="801" t="s">
        <v>2576</v>
      </c>
      <c r="V80" s="801" t="s">
        <v>2908</v>
      </c>
      <c r="W80" s="801" t="s">
        <v>2578</v>
      </c>
      <c r="X80" s="801" t="s">
        <v>1283</v>
      </c>
      <c r="Y80" s="801" t="s">
        <v>2909</v>
      </c>
      <c r="Z80" s="813" t="s">
        <v>2910</v>
      </c>
    </row>
    <row r="81" spans="1:26" ht="37.5">
      <c r="A81" s="744"/>
      <c r="B81" s="801" t="s">
        <v>2911</v>
      </c>
      <c r="C81" s="801" t="s">
        <v>480</v>
      </c>
      <c r="D81" s="801" t="s">
        <v>2912</v>
      </c>
      <c r="E81" s="801" t="s">
        <v>2913</v>
      </c>
      <c r="F81" s="801" t="s">
        <v>2914</v>
      </c>
      <c r="G81" s="801" t="s">
        <v>2722</v>
      </c>
      <c r="H81" s="801" t="s">
        <v>2915</v>
      </c>
      <c r="I81" s="801" t="s">
        <v>2610</v>
      </c>
      <c r="J81" s="801" t="s">
        <v>2916</v>
      </c>
      <c r="K81" s="801" t="s">
        <v>1283</v>
      </c>
      <c r="L81" s="801" t="s">
        <v>2715</v>
      </c>
      <c r="M81" s="801">
        <v>15</v>
      </c>
      <c r="N81" s="801">
        <v>7000000</v>
      </c>
      <c r="O81" s="801">
        <v>9000000</v>
      </c>
      <c r="P81" s="801" t="s">
        <v>2670</v>
      </c>
      <c r="Q81" s="801" t="s">
        <v>1283</v>
      </c>
      <c r="R81" s="801" t="s">
        <v>2440</v>
      </c>
      <c r="S81" s="801" t="s">
        <v>2575</v>
      </c>
      <c r="T81" s="801" t="s">
        <v>1293</v>
      </c>
      <c r="U81" s="801" t="s">
        <v>2576</v>
      </c>
      <c r="V81" s="801" t="s">
        <v>2917</v>
      </c>
      <c r="W81" s="801" t="s">
        <v>2578</v>
      </c>
      <c r="X81" s="801" t="s">
        <v>1283</v>
      </c>
      <c r="Y81" s="801" t="s">
        <v>2918</v>
      </c>
      <c r="Z81" s="813" t="s">
        <v>2919</v>
      </c>
    </row>
    <row r="82" spans="1:26" ht="37.5">
      <c r="A82" s="744"/>
      <c r="B82" s="801" t="s">
        <v>2920</v>
      </c>
      <c r="C82" s="801" t="s">
        <v>480</v>
      </c>
      <c r="D82" s="801" t="s">
        <v>2921</v>
      </c>
      <c r="E82" s="801" t="s">
        <v>2913</v>
      </c>
      <c r="F82" s="801" t="s">
        <v>2914</v>
      </c>
      <c r="G82" s="801" t="s">
        <v>2722</v>
      </c>
      <c r="H82" s="801" t="s">
        <v>2915</v>
      </c>
      <c r="I82" s="801" t="s">
        <v>2610</v>
      </c>
      <c r="J82" s="801" t="s">
        <v>2813</v>
      </c>
      <c r="K82" s="801" t="s">
        <v>1283</v>
      </c>
      <c r="L82" s="801" t="s">
        <v>2573</v>
      </c>
      <c r="M82" s="801">
        <v>7</v>
      </c>
      <c r="N82" s="801">
        <v>5000000</v>
      </c>
      <c r="O82" s="801">
        <v>5000000</v>
      </c>
      <c r="P82" s="801" t="s">
        <v>2670</v>
      </c>
      <c r="Q82" s="801" t="s">
        <v>1283</v>
      </c>
      <c r="R82" s="801" t="s">
        <v>2440</v>
      </c>
      <c r="S82" s="801" t="s">
        <v>2575</v>
      </c>
      <c r="T82" s="801" t="s">
        <v>1293</v>
      </c>
      <c r="U82" s="801" t="s">
        <v>2576</v>
      </c>
      <c r="V82" s="801" t="s">
        <v>2605</v>
      </c>
      <c r="W82" s="801" t="s">
        <v>2578</v>
      </c>
      <c r="X82" s="801" t="s">
        <v>1283</v>
      </c>
      <c r="Y82" s="801" t="s">
        <v>2918</v>
      </c>
      <c r="Z82" s="813" t="s">
        <v>2922</v>
      </c>
    </row>
    <row r="83" spans="1:26" ht="37.5">
      <c r="A83" s="744"/>
      <c r="B83" s="801" t="s">
        <v>2923</v>
      </c>
      <c r="C83" s="801" t="s">
        <v>480</v>
      </c>
      <c r="D83" s="801" t="s">
        <v>2924</v>
      </c>
      <c r="E83" s="801" t="s">
        <v>2913</v>
      </c>
      <c r="F83" s="801" t="s">
        <v>2914</v>
      </c>
      <c r="G83" s="801" t="s">
        <v>2722</v>
      </c>
      <c r="H83" s="801" t="s">
        <v>2915</v>
      </c>
      <c r="I83" s="801" t="s">
        <v>2610</v>
      </c>
      <c r="J83" s="801" t="s">
        <v>2925</v>
      </c>
      <c r="K83" s="801" t="s">
        <v>1283</v>
      </c>
      <c r="L83" s="801" t="s">
        <v>2715</v>
      </c>
      <c r="M83" s="801">
        <v>15</v>
      </c>
      <c r="N83" s="801">
        <v>300000</v>
      </c>
      <c r="O83" s="801">
        <v>525000</v>
      </c>
      <c r="P83" s="801" t="s">
        <v>2670</v>
      </c>
      <c r="Q83" s="801" t="s">
        <v>1283</v>
      </c>
      <c r="R83" s="801" t="s">
        <v>2612</v>
      </c>
      <c r="S83" s="801" t="s">
        <v>2575</v>
      </c>
      <c r="T83" s="801" t="s">
        <v>1293</v>
      </c>
      <c r="U83" s="801" t="s">
        <v>2576</v>
      </c>
      <c r="V83" s="801" t="s">
        <v>2926</v>
      </c>
      <c r="W83" s="801" t="s">
        <v>2578</v>
      </c>
      <c r="X83" s="801" t="s">
        <v>1283</v>
      </c>
      <c r="Y83" s="801" t="s">
        <v>2918</v>
      </c>
      <c r="Z83" s="813" t="s">
        <v>2927</v>
      </c>
    </row>
    <row r="84" spans="1:26" ht="37.5">
      <c r="A84" s="744"/>
      <c r="B84" s="801" t="s">
        <v>2928</v>
      </c>
      <c r="C84" s="801" t="s">
        <v>480</v>
      </c>
      <c r="D84" s="801" t="s">
        <v>2929</v>
      </c>
      <c r="E84" s="801" t="s">
        <v>2913</v>
      </c>
      <c r="F84" s="801" t="s">
        <v>2914</v>
      </c>
      <c r="G84" s="801" t="s">
        <v>2722</v>
      </c>
      <c r="H84" s="801" t="s">
        <v>2915</v>
      </c>
      <c r="I84" s="801" t="s">
        <v>2610</v>
      </c>
      <c r="J84" s="801" t="s">
        <v>2813</v>
      </c>
      <c r="K84" s="801" t="s">
        <v>1283</v>
      </c>
      <c r="L84" s="801" t="s">
        <v>2715</v>
      </c>
      <c r="M84" s="801">
        <v>20</v>
      </c>
      <c r="N84" s="801">
        <v>39000000</v>
      </c>
      <c r="O84" s="801">
        <v>46000000</v>
      </c>
      <c r="P84" s="801" t="s">
        <v>2670</v>
      </c>
      <c r="Q84" s="801" t="s">
        <v>1283</v>
      </c>
      <c r="R84" s="801" t="s">
        <v>2694</v>
      </c>
      <c r="S84" s="801" t="s">
        <v>2575</v>
      </c>
      <c r="T84" s="801" t="s">
        <v>1293</v>
      </c>
      <c r="U84" s="801" t="s">
        <v>2576</v>
      </c>
      <c r="V84" s="801" t="s">
        <v>2577</v>
      </c>
      <c r="W84" s="801" t="s">
        <v>2578</v>
      </c>
      <c r="X84" s="801" t="s">
        <v>1283</v>
      </c>
      <c r="Y84" s="801" t="s">
        <v>2918</v>
      </c>
      <c r="Z84" s="813" t="s">
        <v>2930</v>
      </c>
    </row>
    <row r="85" spans="1:26" ht="37.5">
      <c r="A85" s="744"/>
      <c r="B85" s="801" t="s">
        <v>2931</v>
      </c>
      <c r="C85" s="801" t="s">
        <v>480</v>
      </c>
      <c r="D85" s="801" t="s">
        <v>2932</v>
      </c>
      <c r="E85" s="801" t="s">
        <v>2913</v>
      </c>
      <c r="F85" s="801" t="s">
        <v>2914</v>
      </c>
      <c r="G85" s="801" t="s">
        <v>2722</v>
      </c>
      <c r="H85" s="801" t="s">
        <v>2915</v>
      </c>
      <c r="I85" s="801" t="s">
        <v>2610</v>
      </c>
      <c r="J85" s="801" t="s">
        <v>2933</v>
      </c>
      <c r="K85" s="801" t="s">
        <v>1283</v>
      </c>
      <c r="L85" s="801" t="s">
        <v>2677</v>
      </c>
      <c r="M85" s="801">
        <v>26</v>
      </c>
      <c r="N85" s="801">
        <v>111000000</v>
      </c>
      <c r="O85" s="801">
        <v>121000000</v>
      </c>
      <c r="P85" s="801" t="s">
        <v>2670</v>
      </c>
      <c r="Q85" s="801" t="s">
        <v>1283</v>
      </c>
      <c r="R85" s="801" t="s">
        <v>2699</v>
      </c>
      <c r="S85" s="801" t="s">
        <v>2575</v>
      </c>
      <c r="T85" s="801" t="s">
        <v>1293</v>
      </c>
      <c r="U85" s="801" t="s">
        <v>2576</v>
      </c>
      <c r="V85" s="801" t="s">
        <v>2577</v>
      </c>
      <c r="W85" s="801" t="s">
        <v>2578</v>
      </c>
      <c r="X85" s="801" t="s">
        <v>1283</v>
      </c>
      <c r="Y85" s="801" t="s">
        <v>2918</v>
      </c>
      <c r="Z85" s="813" t="s">
        <v>2934</v>
      </c>
    </row>
    <row r="86" spans="1:26" ht="37.5">
      <c r="A86" s="744"/>
      <c r="B86" s="801" t="s">
        <v>2935</v>
      </c>
      <c r="C86" s="801" t="s">
        <v>480</v>
      </c>
      <c r="D86" s="801" t="s">
        <v>2936</v>
      </c>
      <c r="E86" s="801" t="s">
        <v>2913</v>
      </c>
      <c r="F86" s="801" t="s">
        <v>2914</v>
      </c>
      <c r="G86" s="801" t="s">
        <v>2722</v>
      </c>
      <c r="H86" s="801" t="s">
        <v>2915</v>
      </c>
      <c r="I86" s="801" t="s">
        <v>2571</v>
      </c>
      <c r="J86" s="801" t="s">
        <v>2937</v>
      </c>
      <c r="K86" s="801" t="s">
        <v>1283</v>
      </c>
      <c r="L86" s="801" t="s">
        <v>2660</v>
      </c>
      <c r="M86" s="801">
        <v>2</v>
      </c>
      <c r="N86" s="801">
        <v>840000</v>
      </c>
      <c r="O86" s="801">
        <v>840000</v>
      </c>
      <c r="P86" s="801" t="s">
        <v>2670</v>
      </c>
      <c r="Q86" s="801" t="s">
        <v>1283</v>
      </c>
      <c r="R86" s="801" t="s">
        <v>2612</v>
      </c>
      <c r="S86" s="801" t="s">
        <v>2575</v>
      </c>
      <c r="T86" s="801" t="s">
        <v>1293</v>
      </c>
      <c r="U86" s="801" t="s">
        <v>2576</v>
      </c>
      <c r="V86" s="801" t="s">
        <v>2605</v>
      </c>
      <c r="W86" s="801" t="s">
        <v>2578</v>
      </c>
      <c r="X86" s="801" t="s">
        <v>1283</v>
      </c>
      <c r="Y86" s="801" t="s">
        <v>2918</v>
      </c>
      <c r="Z86" s="813" t="s">
        <v>2938</v>
      </c>
    </row>
    <row r="87" spans="1:26" ht="37.5">
      <c r="A87" s="744"/>
      <c r="B87" s="801" t="s">
        <v>2939</v>
      </c>
      <c r="C87" s="801" t="s">
        <v>480</v>
      </c>
      <c r="D87" s="801" t="s">
        <v>2940</v>
      </c>
      <c r="E87" s="801" t="s">
        <v>2913</v>
      </c>
      <c r="F87" s="801" t="s">
        <v>2914</v>
      </c>
      <c r="G87" s="801" t="s">
        <v>2722</v>
      </c>
      <c r="H87" s="801" t="s">
        <v>2915</v>
      </c>
      <c r="I87" s="801" t="s">
        <v>2571</v>
      </c>
      <c r="J87" s="801" t="s">
        <v>2937</v>
      </c>
      <c r="K87" s="801" t="s">
        <v>1283</v>
      </c>
      <c r="L87" s="801" t="s">
        <v>2660</v>
      </c>
      <c r="M87" s="801">
        <v>4</v>
      </c>
      <c r="N87" s="801">
        <v>960000</v>
      </c>
      <c r="O87" s="801">
        <v>960000</v>
      </c>
      <c r="P87" s="801" t="s">
        <v>2670</v>
      </c>
      <c r="Q87" s="801" t="s">
        <v>1283</v>
      </c>
      <c r="R87" s="801" t="s">
        <v>2440</v>
      </c>
      <c r="S87" s="801" t="s">
        <v>2575</v>
      </c>
      <c r="T87" s="801" t="s">
        <v>1293</v>
      </c>
      <c r="U87" s="801" t="s">
        <v>2576</v>
      </c>
      <c r="V87" s="801" t="s">
        <v>2605</v>
      </c>
      <c r="W87" s="801" t="s">
        <v>2578</v>
      </c>
      <c r="X87" s="801" t="s">
        <v>1283</v>
      </c>
      <c r="Y87" s="801" t="s">
        <v>2918</v>
      </c>
      <c r="Z87" s="813" t="s">
        <v>2938</v>
      </c>
    </row>
    <row r="88" spans="1:26" ht="37.5">
      <c r="A88" s="744"/>
      <c r="B88" s="801" t="s">
        <v>2941</v>
      </c>
      <c r="C88" s="801" t="s">
        <v>480</v>
      </c>
      <c r="D88" s="801" t="s">
        <v>2942</v>
      </c>
      <c r="E88" s="801" t="s">
        <v>2913</v>
      </c>
      <c r="F88" s="801" t="s">
        <v>2914</v>
      </c>
      <c r="G88" s="801" t="s">
        <v>2722</v>
      </c>
      <c r="H88" s="801" t="s">
        <v>2915</v>
      </c>
      <c r="I88" s="801" t="s">
        <v>2571</v>
      </c>
      <c r="J88" s="801" t="s">
        <v>2937</v>
      </c>
      <c r="K88" s="801" t="s">
        <v>1283</v>
      </c>
      <c r="L88" s="801" t="s">
        <v>2660</v>
      </c>
      <c r="M88" s="801">
        <v>5</v>
      </c>
      <c r="N88" s="801">
        <v>1080000</v>
      </c>
      <c r="O88" s="801">
        <v>1080000</v>
      </c>
      <c r="P88" s="801" t="s">
        <v>2670</v>
      </c>
      <c r="Q88" s="801" t="s">
        <v>1283</v>
      </c>
      <c r="R88" s="801" t="s">
        <v>2440</v>
      </c>
      <c r="S88" s="801" t="s">
        <v>2575</v>
      </c>
      <c r="T88" s="801" t="s">
        <v>1293</v>
      </c>
      <c r="U88" s="801" t="s">
        <v>2576</v>
      </c>
      <c r="V88" s="801" t="s">
        <v>2605</v>
      </c>
      <c r="W88" s="801" t="s">
        <v>2578</v>
      </c>
      <c r="X88" s="801" t="s">
        <v>1283</v>
      </c>
      <c r="Y88" s="801" t="s">
        <v>2918</v>
      </c>
      <c r="Z88" s="813" t="s">
        <v>2938</v>
      </c>
    </row>
    <row r="89" spans="1:26" ht="50">
      <c r="A89" s="744"/>
      <c r="B89" s="801" t="s">
        <v>2943</v>
      </c>
      <c r="C89" s="801" t="s">
        <v>2608</v>
      </c>
      <c r="D89" s="801" t="s">
        <v>2944</v>
      </c>
      <c r="E89" s="801" t="s">
        <v>2720</v>
      </c>
      <c r="F89" s="801" t="s">
        <v>2945</v>
      </c>
      <c r="G89" s="801" t="s">
        <v>2722</v>
      </c>
      <c r="H89" s="801" t="s">
        <v>676</v>
      </c>
      <c r="I89" s="801" t="s">
        <v>2571</v>
      </c>
      <c r="J89" s="801" t="s">
        <v>2946</v>
      </c>
      <c r="K89" s="801" t="s">
        <v>1283</v>
      </c>
      <c r="L89" s="801" t="s">
        <v>2715</v>
      </c>
      <c r="M89" s="801">
        <v>9</v>
      </c>
      <c r="N89" s="801">
        <v>1800000</v>
      </c>
      <c r="O89" s="801">
        <v>1800000</v>
      </c>
      <c r="P89" s="801" t="s">
        <v>2947</v>
      </c>
      <c r="Q89" s="801" t="s">
        <v>2948</v>
      </c>
      <c r="R89" s="801" t="s">
        <v>2429</v>
      </c>
      <c r="S89" s="801" t="s">
        <v>2575</v>
      </c>
      <c r="T89" s="801" t="s">
        <v>1293</v>
      </c>
      <c r="U89" s="801" t="s">
        <v>2576</v>
      </c>
      <c r="V89" s="801" t="s">
        <v>2744</v>
      </c>
      <c r="W89" s="801" t="s">
        <v>2578</v>
      </c>
      <c r="X89" s="801" t="s">
        <v>1283</v>
      </c>
      <c r="Y89" s="801" t="s">
        <v>2949</v>
      </c>
      <c r="Z89" s="813" t="s">
        <v>2950</v>
      </c>
    </row>
    <row r="90" spans="1:26" ht="50">
      <c r="A90" s="744"/>
      <c r="B90" s="801" t="s">
        <v>2951</v>
      </c>
      <c r="C90" s="801" t="s">
        <v>2608</v>
      </c>
      <c r="D90" s="801" t="s">
        <v>2952</v>
      </c>
      <c r="E90" s="801" t="s">
        <v>2720</v>
      </c>
      <c r="F90" s="801" t="s">
        <v>2945</v>
      </c>
      <c r="G90" s="801" t="s">
        <v>2722</v>
      </c>
      <c r="H90" s="801" t="s">
        <v>676</v>
      </c>
      <c r="I90" s="801" t="s">
        <v>2571</v>
      </c>
      <c r="J90" s="801" t="s">
        <v>2953</v>
      </c>
      <c r="K90" s="801" t="s">
        <v>1283</v>
      </c>
      <c r="L90" s="801" t="s">
        <v>2715</v>
      </c>
      <c r="M90" s="801">
        <v>18</v>
      </c>
      <c r="N90" s="801">
        <v>2400000</v>
      </c>
      <c r="O90" s="801">
        <v>2400000</v>
      </c>
      <c r="P90" s="801" t="s">
        <v>2947</v>
      </c>
      <c r="Q90" s="801" t="s">
        <v>2948</v>
      </c>
      <c r="R90" s="801" t="s">
        <v>2612</v>
      </c>
      <c r="S90" s="801" t="s">
        <v>2575</v>
      </c>
      <c r="T90" s="801" t="s">
        <v>1293</v>
      </c>
      <c r="U90" s="801" t="s">
        <v>2576</v>
      </c>
      <c r="V90" s="801" t="s">
        <v>2744</v>
      </c>
      <c r="W90" s="801" t="s">
        <v>2578</v>
      </c>
      <c r="X90" s="801" t="s">
        <v>1283</v>
      </c>
      <c r="Y90" s="801" t="s">
        <v>2949</v>
      </c>
      <c r="Z90" s="813" t="s">
        <v>2954</v>
      </c>
    </row>
    <row r="91" spans="1:26" ht="50">
      <c r="A91" s="744"/>
      <c r="B91" s="801" t="s">
        <v>2955</v>
      </c>
      <c r="C91" s="801" t="s">
        <v>2608</v>
      </c>
      <c r="D91" s="801" t="s">
        <v>2956</v>
      </c>
      <c r="E91" s="801" t="s">
        <v>2720</v>
      </c>
      <c r="F91" s="801" t="s">
        <v>2945</v>
      </c>
      <c r="G91" s="801" t="s">
        <v>2722</v>
      </c>
      <c r="H91" s="801" t="s">
        <v>676</v>
      </c>
      <c r="I91" s="801" t="s">
        <v>2571</v>
      </c>
      <c r="J91" s="801" t="s">
        <v>2874</v>
      </c>
      <c r="K91" s="801" t="s">
        <v>1283</v>
      </c>
      <c r="L91" s="801" t="s">
        <v>2715</v>
      </c>
      <c r="M91" s="801">
        <v>18</v>
      </c>
      <c r="N91" s="801">
        <v>1900000</v>
      </c>
      <c r="O91" s="801">
        <v>1900000</v>
      </c>
      <c r="P91" s="801" t="s">
        <v>2947</v>
      </c>
      <c r="Q91" s="801" t="s">
        <v>2948</v>
      </c>
      <c r="R91" s="801" t="s">
        <v>2429</v>
      </c>
      <c r="S91" s="801" t="s">
        <v>2575</v>
      </c>
      <c r="T91" s="801" t="s">
        <v>1293</v>
      </c>
      <c r="U91" s="801" t="s">
        <v>2576</v>
      </c>
      <c r="V91" s="801" t="s">
        <v>2744</v>
      </c>
      <c r="W91" s="801" t="s">
        <v>2578</v>
      </c>
      <c r="X91" s="801" t="s">
        <v>1283</v>
      </c>
      <c r="Y91" s="801" t="s">
        <v>2949</v>
      </c>
      <c r="Z91" s="813" t="s">
        <v>2957</v>
      </c>
    </row>
    <row r="92" spans="1:26" ht="50">
      <c r="A92" s="744"/>
      <c r="B92" s="801" t="s">
        <v>2958</v>
      </c>
      <c r="C92" s="801" t="s">
        <v>2608</v>
      </c>
      <c r="D92" s="801" t="s">
        <v>2959</v>
      </c>
      <c r="E92" s="801" t="s">
        <v>2720</v>
      </c>
      <c r="F92" s="801" t="s">
        <v>2945</v>
      </c>
      <c r="G92" s="801" t="s">
        <v>2722</v>
      </c>
      <c r="H92" s="801" t="s">
        <v>676</v>
      </c>
      <c r="I92" s="801" t="s">
        <v>2571</v>
      </c>
      <c r="J92" s="801" t="s">
        <v>2689</v>
      </c>
      <c r="K92" s="801" t="s">
        <v>1283</v>
      </c>
      <c r="L92" s="801" t="s">
        <v>2677</v>
      </c>
      <c r="M92" s="801">
        <v>22.8</v>
      </c>
      <c r="N92" s="801">
        <v>2951000</v>
      </c>
      <c r="O92" s="801">
        <v>2951000</v>
      </c>
      <c r="P92" s="801" t="s">
        <v>2947</v>
      </c>
      <c r="Q92" s="801" t="s">
        <v>2948</v>
      </c>
      <c r="R92" s="801" t="s">
        <v>2612</v>
      </c>
      <c r="S92" s="801" t="s">
        <v>2575</v>
      </c>
      <c r="T92" s="801" t="s">
        <v>1293</v>
      </c>
      <c r="U92" s="801" t="s">
        <v>2576</v>
      </c>
      <c r="V92" s="801" t="s">
        <v>2744</v>
      </c>
      <c r="W92" s="801" t="s">
        <v>2578</v>
      </c>
      <c r="X92" s="801" t="s">
        <v>1283</v>
      </c>
      <c r="Y92" s="801" t="s">
        <v>2949</v>
      </c>
      <c r="Z92" s="813" t="s">
        <v>2960</v>
      </c>
    </row>
    <row r="93" spans="1:26" ht="25">
      <c r="A93" s="744"/>
      <c r="B93" s="801" t="s">
        <v>2961</v>
      </c>
      <c r="C93" s="801" t="s">
        <v>1224</v>
      </c>
      <c r="D93" s="801" t="s">
        <v>2962</v>
      </c>
      <c r="E93" s="801" t="s">
        <v>2720</v>
      </c>
      <c r="F93" s="801" t="s">
        <v>2963</v>
      </c>
      <c r="G93" s="801" t="s">
        <v>2722</v>
      </c>
      <c r="H93" s="801" t="s">
        <v>676</v>
      </c>
      <c r="I93" s="801" t="s">
        <v>2610</v>
      </c>
      <c r="J93" s="801" t="s">
        <v>2964</v>
      </c>
      <c r="K93" s="801" t="s">
        <v>1283</v>
      </c>
      <c r="L93" s="801" t="s">
        <v>2573</v>
      </c>
      <c r="M93" s="801">
        <v>15</v>
      </c>
      <c r="N93" s="801">
        <v>792000</v>
      </c>
      <c r="O93" s="801">
        <v>815000</v>
      </c>
      <c r="P93" s="801" t="s">
        <v>2766</v>
      </c>
      <c r="Q93" s="801" t="s">
        <v>1283</v>
      </c>
      <c r="R93" s="801" t="s">
        <v>2612</v>
      </c>
      <c r="S93" s="801" t="s">
        <v>2575</v>
      </c>
      <c r="T93" s="801" t="s">
        <v>1293</v>
      </c>
      <c r="U93" s="801" t="s">
        <v>2576</v>
      </c>
      <c r="V93" s="801" t="s">
        <v>2965</v>
      </c>
      <c r="W93" s="801" t="s">
        <v>2578</v>
      </c>
      <c r="X93" s="801" t="s">
        <v>1283</v>
      </c>
      <c r="Y93" s="801" t="s">
        <v>2570</v>
      </c>
      <c r="Z93" s="813" t="s">
        <v>2966</v>
      </c>
    </row>
    <row r="94" spans="1:26" ht="238.5" customHeight="1">
      <c r="A94" s="744"/>
      <c r="B94" s="801" t="s">
        <v>2967</v>
      </c>
      <c r="C94" s="801" t="s">
        <v>1224</v>
      </c>
      <c r="D94" s="801" t="s">
        <v>2968</v>
      </c>
      <c r="E94" s="801" t="s">
        <v>2720</v>
      </c>
      <c r="F94" s="801" t="s">
        <v>2963</v>
      </c>
      <c r="G94" s="801" t="s">
        <v>2722</v>
      </c>
      <c r="H94" s="801" t="s">
        <v>676</v>
      </c>
      <c r="I94" s="801" t="s">
        <v>2610</v>
      </c>
      <c r="J94" s="801" t="s">
        <v>2653</v>
      </c>
      <c r="K94" s="801" t="s">
        <v>1283</v>
      </c>
      <c r="L94" s="801" t="s">
        <v>889</v>
      </c>
      <c r="M94" s="801">
        <v>0</v>
      </c>
      <c r="N94" s="801" t="s">
        <v>2969</v>
      </c>
      <c r="O94" s="801" t="s">
        <v>2970</v>
      </c>
      <c r="P94" s="801" t="s">
        <v>2971</v>
      </c>
      <c r="Q94" s="801" t="s">
        <v>1283</v>
      </c>
      <c r="R94" s="801" t="s">
        <v>2612</v>
      </c>
      <c r="S94" s="801" t="s">
        <v>2575</v>
      </c>
      <c r="T94" s="801" t="s">
        <v>2972</v>
      </c>
      <c r="U94" s="801" t="s">
        <v>2576</v>
      </c>
      <c r="V94" s="801" t="s">
        <v>2926</v>
      </c>
      <c r="W94" s="801" t="s">
        <v>2578</v>
      </c>
      <c r="X94" s="801" t="s">
        <v>1283</v>
      </c>
      <c r="Y94" s="801" t="s">
        <v>2973</v>
      </c>
      <c r="Z94" s="813" t="s">
        <v>2974</v>
      </c>
    </row>
    <row r="95" spans="1:26" ht="14.5">
      <c r="A95" s="744"/>
      <c r="B95" s="801" t="s">
        <v>2975</v>
      </c>
      <c r="C95" s="801" t="s">
        <v>2608</v>
      </c>
      <c r="D95" s="801" t="s">
        <v>2976</v>
      </c>
      <c r="E95" s="801" t="s">
        <v>2569</v>
      </c>
      <c r="F95" s="801" t="s">
        <v>2570</v>
      </c>
      <c r="G95" s="801" t="s">
        <v>676</v>
      </c>
      <c r="H95" s="801" t="s">
        <v>676</v>
      </c>
      <c r="I95" s="801" t="s">
        <v>2571</v>
      </c>
      <c r="J95" s="801" t="s">
        <v>2977</v>
      </c>
      <c r="K95" s="801" t="s">
        <v>1283</v>
      </c>
      <c r="L95" s="801" t="s">
        <v>2573</v>
      </c>
      <c r="M95" s="801">
        <v>53</v>
      </c>
      <c r="N95" s="801">
        <v>185200</v>
      </c>
      <c r="O95" s="801">
        <v>185200</v>
      </c>
      <c r="P95" s="801" t="s">
        <v>2978</v>
      </c>
      <c r="Q95" s="801" t="s">
        <v>1283</v>
      </c>
      <c r="R95" s="801" t="s">
        <v>2612</v>
      </c>
      <c r="S95" s="801" t="s">
        <v>2575</v>
      </c>
      <c r="T95" s="801" t="s">
        <v>1293</v>
      </c>
      <c r="U95" s="801" t="s">
        <v>2576</v>
      </c>
      <c r="V95" s="801" t="s">
        <v>2979</v>
      </c>
      <c r="W95" s="801" t="s">
        <v>2578</v>
      </c>
      <c r="X95" s="801" t="s">
        <v>1283</v>
      </c>
      <c r="Y95" s="801" t="s">
        <v>2570</v>
      </c>
      <c r="Z95" s="813" t="s">
        <v>2980</v>
      </c>
    </row>
    <row r="96" spans="1:26" ht="14.5">
      <c r="A96" s="744"/>
      <c r="B96" s="801" t="s">
        <v>2981</v>
      </c>
      <c r="C96" s="801" t="s">
        <v>1225</v>
      </c>
      <c r="D96" s="801" t="s">
        <v>2982</v>
      </c>
      <c r="E96" s="801" t="s">
        <v>2569</v>
      </c>
      <c r="F96" s="801" t="s">
        <v>2570</v>
      </c>
      <c r="G96" s="801" t="s">
        <v>676</v>
      </c>
      <c r="H96" s="801" t="s">
        <v>676</v>
      </c>
      <c r="I96" s="801" t="s">
        <v>2610</v>
      </c>
      <c r="J96" s="801" t="s">
        <v>2983</v>
      </c>
      <c r="K96" s="801" t="s">
        <v>1283</v>
      </c>
      <c r="L96" s="801" t="s">
        <v>2583</v>
      </c>
      <c r="M96" s="801">
        <v>3</v>
      </c>
      <c r="N96" s="801">
        <v>23000</v>
      </c>
      <c r="O96" s="801">
        <v>1300000</v>
      </c>
      <c r="P96" s="801" t="s">
        <v>2725</v>
      </c>
      <c r="Q96" s="801" t="s">
        <v>1283</v>
      </c>
      <c r="R96" s="801" t="s">
        <v>2612</v>
      </c>
      <c r="S96" s="801" t="s">
        <v>2575</v>
      </c>
      <c r="T96" s="801" t="s">
        <v>1293</v>
      </c>
      <c r="U96" s="801" t="s">
        <v>2576</v>
      </c>
      <c r="V96" s="801" t="s">
        <v>2926</v>
      </c>
      <c r="W96" s="801" t="s">
        <v>2578</v>
      </c>
      <c r="X96" s="801" t="s">
        <v>1283</v>
      </c>
      <c r="Y96" s="801" t="s">
        <v>2570</v>
      </c>
      <c r="Z96" s="801" t="s">
        <v>2984</v>
      </c>
    </row>
    <row r="97" spans="1:26" ht="14.5">
      <c r="A97" s="744"/>
      <c r="B97" s="801" t="s">
        <v>2985</v>
      </c>
      <c r="C97" s="801" t="s">
        <v>1225</v>
      </c>
      <c r="D97" s="801" t="s">
        <v>2986</v>
      </c>
      <c r="E97" s="801" t="s">
        <v>2569</v>
      </c>
      <c r="F97" s="801" t="s">
        <v>2570</v>
      </c>
      <c r="G97" s="801" t="s">
        <v>676</v>
      </c>
      <c r="H97" s="801" t="s">
        <v>676</v>
      </c>
      <c r="I97" s="801" t="s">
        <v>2610</v>
      </c>
      <c r="J97" s="801" t="s">
        <v>2983</v>
      </c>
      <c r="K97" s="801" t="s">
        <v>1283</v>
      </c>
      <c r="L97" s="801" t="s">
        <v>2583</v>
      </c>
      <c r="M97" s="801">
        <v>3.1</v>
      </c>
      <c r="N97" s="801">
        <v>1600</v>
      </c>
      <c r="O97" s="801">
        <v>45000</v>
      </c>
      <c r="P97" s="801" t="s">
        <v>2725</v>
      </c>
      <c r="Q97" s="801" t="s">
        <v>1283</v>
      </c>
      <c r="R97" s="801" t="s">
        <v>2612</v>
      </c>
      <c r="S97" s="801" t="s">
        <v>2575</v>
      </c>
      <c r="T97" s="801" t="s">
        <v>1293</v>
      </c>
      <c r="U97" s="801" t="s">
        <v>2576</v>
      </c>
      <c r="V97" s="801" t="s">
        <v>2926</v>
      </c>
      <c r="W97" s="801" t="s">
        <v>2578</v>
      </c>
      <c r="X97" s="801" t="s">
        <v>1283</v>
      </c>
      <c r="Y97" s="801" t="s">
        <v>2570</v>
      </c>
      <c r="Z97" s="801" t="s">
        <v>2984</v>
      </c>
    </row>
    <row r="98" spans="1:26" ht="62.5">
      <c r="A98" s="744"/>
      <c r="B98" s="801" t="s">
        <v>2987</v>
      </c>
      <c r="C98" s="801" t="s">
        <v>2288</v>
      </c>
      <c r="D98" s="801" t="s">
        <v>2988</v>
      </c>
      <c r="E98" s="801" t="s">
        <v>2569</v>
      </c>
      <c r="F98" s="801" t="s">
        <v>2570</v>
      </c>
      <c r="G98" s="801" t="s">
        <v>676</v>
      </c>
      <c r="H98" s="801" t="s">
        <v>676</v>
      </c>
      <c r="I98" s="801" t="s">
        <v>2571</v>
      </c>
      <c r="J98" s="801" t="s">
        <v>2884</v>
      </c>
      <c r="K98" s="801" t="s">
        <v>2989</v>
      </c>
      <c r="L98" s="801" t="s">
        <v>2715</v>
      </c>
      <c r="M98" s="801">
        <v>36</v>
      </c>
      <c r="N98" s="801">
        <v>5600000</v>
      </c>
      <c r="O98" s="801">
        <v>5600000</v>
      </c>
      <c r="P98" s="801" t="s">
        <v>2793</v>
      </c>
      <c r="Q98" s="801" t="s">
        <v>2989</v>
      </c>
      <c r="R98" s="801" t="s">
        <v>2694</v>
      </c>
      <c r="S98" s="801" t="s">
        <v>2575</v>
      </c>
      <c r="T98" s="801" t="s">
        <v>2990</v>
      </c>
      <c r="U98" s="801" t="s">
        <v>2576</v>
      </c>
      <c r="V98" s="801" t="s">
        <v>2858</v>
      </c>
      <c r="W98" s="801" t="s">
        <v>2578</v>
      </c>
      <c r="X98" s="801" t="s">
        <v>1283</v>
      </c>
      <c r="Y98" s="801" t="s">
        <v>2570</v>
      </c>
      <c r="Z98" s="813" t="s">
        <v>2991</v>
      </c>
    </row>
    <row r="99" spans="1:26" ht="14.5">
      <c r="A99" s="744"/>
      <c r="B99" s="801" t="s">
        <v>2992</v>
      </c>
      <c r="C99" s="801" t="s">
        <v>2288</v>
      </c>
      <c r="D99" s="801" t="s">
        <v>2993</v>
      </c>
      <c r="E99" s="801" t="s">
        <v>2569</v>
      </c>
      <c r="F99" s="801" t="s">
        <v>2570</v>
      </c>
      <c r="G99" s="801" t="s">
        <v>676</v>
      </c>
      <c r="H99" s="801" t="s">
        <v>676</v>
      </c>
      <c r="I99" s="801" t="s">
        <v>2571</v>
      </c>
      <c r="J99" s="801" t="s">
        <v>2994</v>
      </c>
      <c r="K99" s="801" t="s">
        <v>1283</v>
      </c>
      <c r="L99" s="801" t="s">
        <v>2573</v>
      </c>
      <c r="M99" s="801">
        <v>55</v>
      </c>
      <c r="N99" s="801">
        <v>4200000</v>
      </c>
      <c r="O99" s="801">
        <v>4200000</v>
      </c>
      <c r="P99" s="801" t="s">
        <v>2793</v>
      </c>
      <c r="Q99" s="801" t="s">
        <v>1283</v>
      </c>
      <c r="R99" s="801" t="s">
        <v>2694</v>
      </c>
      <c r="S99" s="801" t="s">
        <v>2575</v>
      </c>
      <c r="T99" s="801" t="s">
        <v>1293</v>
      </c>
      <c r="U99" s="801" t="s">
        <v>2576</v>
      </c>
      <c r="V99" s="801" t="s">
        <v>2858</v>
      </c>
      <c r="W99" s="801" t="s">
        <v>2578</v>
      </c>
      <c r="X99" s="801" t="s">
        <v>1283</v>
      </c>
      <c r="Y99" s="801" t="s">
        <v>2570</v>
      </c>
      <c r="Z99" s="813" t="s">
        <v>2995</v>
      </c>
    </row>
    <row r="100" spans="1:26" ht="14.5">
      <c r="A100" s="744"/>
      <c r="B100" s="801" t="s">
        <v>2996</v>
      </c>
      <c r="C100" s="801" t="s">
        <v>840</v>
      </c>
      <c r="D100" s="801" t="s">
        <v>2997</v>
      </c>
      <c r="E100" s="801" t="s">
        <v>2569</v>
      </c>
      <c r="F100" s="801" t="s">
        <v>2570</v>
      </c>
      <c r="G100" s="801" t="s">
        <v>676</v>
      </c>
      <c r="H100" s="801" t="s">
        <v>676</v>
      </c>
      <c r="I100" s="801" t="s">
        <v>2610</v>
      </c>
      <c r="J100" s="801" t="s">
        <v>2593</v>
      </c>
      <c r="K100" s="801" t="s">
        <v>1283</v>
      </c>
      <c r="L100" s="801" t="s">
        <v>2998</v>
      </c>
      <c r="M100" s="801">
        <v>35</v>
      </c>
      <c r="N100" s="801">
        <v>3300000</v>
      </c>
      <c r="O100" s="801">
        <v>4000000</v>
      </c>
      <c r="P100" s="801" t="s">
        <v>2999</v>
      </c>
      <c r="Q100" s="801" t="s">
        <v>1283</v>
      </c>
      <c r="R100" s="801" t="s">
        <v>2612</v>
      </c>
      <c r="S100" s="801" t="s">
        <v>2575</v>
      </c>
      <c r="T100" s="801" t="s">
        <v>1293</v>
      </c>
      <c r="U100" s="801" t="s">
        <v>2576</v>
      </c>
      <c r="V100" s="801" t="s">
        <v>3000</v>
      </c>
      <c r="W100" s="801" t="s">
        <v>2753</v>
      </c>
      <c r="X100" s="801" t="s">
        <v>1283</v>
      </c>
      <c r="Y100" s="801" t="s">
        <v>3001</v>
      </c>
      <c r="Z100" s="813" t="s">
        <v>3002</v>
      </c>
    </row>
    <row r="101" spans="1:26" ht="50">
      <c r="A101" s="744"/>
      <c r="B101" s="801" t="s">
        <v>3003</v>
      </c>
      <c r="C101" s="801" t="s">
        <v>480</v>
      </c>
      <c r="D101" s="801" t="s">
        <v>3004</v>
      </c>
      <c r="E101" s="801" t="s">
        <v>2569</v>
      </c>
      <c r="F101" s="801" t="s">
        <v>2570</v>
      </c>
      <c r="G101" s="801" t="s">
        <v>676</v>
      </c>
      <c r="H101" s="801" t="s">
        <v>676</v>
      </c>
      <c r="I101" s="801" t="s">
        <v>2610</v>
      </c>
      <c r="J101" s="801" t="s">
        <v>866</v>
      </c>
      <c r="K101" s="801" t="s">
        <v>1283</v>
      </c>
      <c r="L101" s="801" t="s">
        <v>2668</v>
      </c>
      <c r="M101" s="801" t="s">
        <v>2724</v>
      </c>
      <c r="N101" s="801">
        <v>4246700</v>
      </c>
      <c r="O101" s="801">
        <v>5235240</v>
      </c>
      <c r="P101" s="801" t="s">
        <v>2731</v>
      </c>
      <c r="Q101" s="801" t="s">
        <v>1283</v>
      </c>
      <c r="R101" s="801" t="s">
        <v>2440</v>
      </c>
      <c r="S101" s="801" t="s">
        <v>2575</v>
      </c>
      <c r="T101" s="801" t="s">
        <v>1293</v>
      </c>
      <c r="U101" s="801" t="s">
        <v>2576</v>
      </c>
      <c r="V101" s="801" t="s">
        <v>3005</v>
      </c>
      <c r="W101" s="801" t="s">
        <v>2578</v>
      </c>
      <c r="X101" s="801" t="s">
        <v>1283</v>
      </c>
      <c r="Y101" s="801" t="s">
        <v>2570</v>
      </c>
      <c r="Z101" s="813" t="s">
        <v>3006</v>
      </c>
    </row>
    <row r="102" spans="1:26" ht="37.5">
      <c r="A102" s="744"/>
      <c r="B102" s="801" t="s">
        <v>3007</v>
      </c>
      <c r="C102" s="801" t="s">
        <v>480</v>
      </c>
      <c r="D102" s="801" t="s">
        <v>3008</v>
      </c>
      <c r="E102" s="801" t="s">
        <v>2569</v>
      </c>
      <c r="F102" s="801" t="s">
        <v>2570</v>
      </c>
      <c r="G102" s="801" t="s">
        <v>676</v>
      </c>
      <c r="H102" s="801" t="s">
        <v>676</v>
      </c>
      <c r="I102" s="801" t="s">
        <v>2620</v>
      </c>
      <c r="J102" s="801" t="s">
        <v>2698</v>
      </c>
      <c r="K102" s="801" t="s">
        <v>1283</v>
      </c>
      <c r="L102" s="801" t="s">
        <v>2573</v>
      </c>
      <c r="M102" s="801">
        <v>27</v>
      </c>
      <c r="N102" s="801">
        <v>6600000</v>
      </c>
      <c r="O102" s="801">
        <v>9100000</v>
      </c>
      <c r="P102" s="801" t="s">
        <v>2816</v>
      </c>
      <c r="Q102" s="801" t="s">
        <v>3009</v>
      </c>
      <c r="R102" s="801" t="s">
        <v>2429</v>
      </c>
      <c r="S102" s="801" t="s">
        <v>2575</v>
      </c>
      <c r="T102" s="801" t="s">
        <v>1293</v>
      </c>
      <c r="U102" s="801" t="s">
        <v>2576</v>
      </c>
      <c r="V102" s="801" t="s">
        <v>3010</v>
      </c>
      <c r="W102" s="801" t="s">
        <v>2578</v>
      </c>
      <c r="X102" s="801" t="s">
        <v>1283</v>
      </c>
      <c r="Y102" s="801" t="s">
        <v>3011</v>
      </c>
      <c r="Z102" s="813" t="s">
        <v>3012</v>
      </c>
    </row>
    <row r="103" spans="1:26" ht="14.5">
      <c r="A103" s="744"/>
      <c r="B103" s="801" t="s">
        <v>3013</v>
      </c>
      <c r="C103" s="801" t="s">
        <v>480</v>
      </c>
      <c r="D103" s="801" t="s">
        <v>3014</v>
      </c>
      <c r="E103" s="801" t="s">
        <v>2569</v>
      </c>
      <c r="F103" s="801" t="s">
        <v>2570</v>
      </c>
      <c r="G103" s="801" t="s">
        <v>676</v>
      </c>
      <c r="H103" s="801" t="s">
        <v>676</v>
      </c>
      <c r="I103" s="801" t="s">
        <v>2610</v>
      </c>
      <c r="J103" s="801" t="s">
        <v>2765</v>
      </c>
      <c r="K103" s="801" t="s">
        <v>1283</v>
      </c>
      <c r="L103" s="801" t="s">
        <v>2715</v>
      </c>
      <c r="M103" s="801">
        <v>36.5</v>
      </c>
      <c r="N103" s="801">
        <v>17970000</v>
      </c>
      <c r="O103" s="801">
        <v>19870000</v>
      </c>
      <c r="P103" s="801" t="s">
        <v>2766</v>
      </c>
      <c r="Q103" s="801" t="s">
        <v>1283</v>
      </c>
      <c r="R103" s="801" t="s">
        <v>2694</v>
      </c>
      <c r="S103" s="801" t="s">
        <v>2575</v>
      </c>
      <c r="T103" s="801" t="s">
        <v>1293</v>
      </c>
      <c r="U103" s="801" t="s">
        <v>2576</v>
      </c>
      <c r="V103" s="801" t="s">
        <v>3015</v>
      </c>
      <c r="W103" s="801" t="s">
        <v>2578</v>
      </c>
      <c r="X103" s="801" t="s">
        <v>1283</v>
      </c>
      <c r="Y103" s="801" t="s">
        <v>2570</v>
      </c>
      <c r="Z103" s="813" t="s">
        <v>3016</v>
      </c>
    </row>
    <row r="104" spans="1:26" ht="14.5">
      <c r="A104" s="744"/>
      <c r="B104" s="801" t="s">
        <v>3017</v>
      </c>
      <c r="C104" s="801" t="s">
        <v>840</v>
      </c>
      <c r="D104" s="801" t="s">
        <v>3018</v>
      </c>
      <c r="E104" s="801" t="s">
        <v>2569</v>
      </c>
      <c r="F104" s="801" t="s">
        <v>2570</v>
      </c>
      <c r="G104" s="801" t="s">
        <v>676</v>
      </c>
      <c r="H104" s="801" t="s">
        <v>676</v>
      </c>
      <c r="I104" s="801" t="s">
        <v>2620</v>
      </c>
      <c r="J104" s="801" t="s">
        <v>2813</v>
      </c>
      <c r="K104" s="801" t="s">
        <v>1283</v>
      </c>
      <c r="L104" s="801" t="s">
        <v>2573</v>
      </c>
      <c r="M104" s="801">
        <v>25</v>
      </c>
      <c r="N104" s="801">
        <v>10000000</v>
      </c>
      <c r="O104" s="801">
        <v>10000000</v>
      </c>
      <c r="P104" s="801" t="s">
        <v>2603</v>
      </c>
      <c r="Q104" s="801" t="s">
        <v>1283</v>
      </c>
      <c r="R104" s="801" t="s">
        <v>2440</v>
      </c>
      <c r="S104" s="801" t="s">
        <v>2575</v>
      </c>
      <c r="T104" s="801" t="s">
        <v>1293</v>
      </c>
      <c r="U104" s="801" t="s">
        <v>2576</v>
      </c>
      <c r="V104" s="801" t="s">
        <v>3019</v>
      </c>
      <c r="W104" s="801" t="s">
        <v>2578</v>
      </c>
      <c r="X104" s="801" t="s">
        <v>1283</v>
      </c>
      <c r="Y104" s="801" t="s">
        <v>2570</v>
      </c>
      <c r="Z104" s="813" t="s">
        <v>3020</v>
      </c>
    </row>
    <row r="105" spans="1:26" ht="14.5">
      <c r="A105" s="744"/>
      <c r="B105" s="801" t="s">
        <v>3021</v>
      </c>
      <c r="C105" s="801" t="s">
        <v>840</v>
      </c>
      <c r="D105" s="801" t="s">
        <v>3022</v>
      </c>
      <c r="E105" s="801" t="s">
        <v>2569</v>
      </c>
      <c r="F105" s="801" t="s">
        <v>2570</v>
      </c>
      <c r="G105" s="801" t="s">
        <v>676</v>
      </c>
      <c r="H105" s="801" t="s">
        <v>676</v>
      </c>
      <c r="I105" s="801" t="s">
        <v>2610</v>
      </c>
      <c r="J105" s="801" t="s">
        <v>3023</v>
      </c>
      <c r="K105" s="801" t="s">
        <v>1283</v>
      </c>
      <c r="L105" s="801" t="s">
        <v>2573</v>
      </c>
      <c r="M105" s="801">
        <v>42</v>
      </c>
      <c r="N105" s="801">
        <v>37000000</v>
      </c>
      <c r="O105" s="801">
        <v>41000000</v>
      </c>
      <c r="P105" s="801" t="s">
        <v>2603</v>
      </c>
      <c r="Q105" s="801" t="s">
        <v>1283</v>
      </c>
      <c r="R105" s="801" t="s">
        <v>2440</v>
      </c>
      <c r="S105" s="801" t="s">
        <v>2575</v>
      </c>
      <c r="T105" s="801" t="s">
        <v>1293</v>
      </c>
      <c r="U105" s="801" t="s">
        <v>2576</v>
      </c>
      <c r="V105" s="801" t="s">
        <v>2908</v>
      </c>
      <c r="W105" s="801" t="s">
        <v>2578</v>
      </c>
      <c r="X105" s="801" t="s">
        <v>1283</v>
      </c>
      <c r="Y105" s="801" t="s">
        <v>2570</v>
      </c>
      <c r="Z105" s="813" t="s">
        <v>3024</v>
      </c>
    </row>
    <row r="106" spans="1:26" ht="14.5">
      <c r="A106" s="744"/>
      <c r="B106" s="801" t="s">
        <v>3025</v>
      </c>
      <c r="C106" s="801" t="s">
        <v>840</v>
      </c>
      <c r="D106" s="801" t="s">
        <v>3026</v>
      </c>
      <c r="E106" s="801" t="s">
        <v>2569</v>
      </c>
      <c r="F106" s="801" t="s">
        <v>2570</v>
      </c>
      <c r="G106" s="801" t="s">
        <v>676</v>
      </c>
      <c r="H106" s="801" t="s">
        <v>676</v>
      </c>
      <c r="I106" s="801" t="s">
        <v>2610</v>
      </c>
      <c r="J106" s="801" t="s">
        <v>3027</v>
      </c>
      <c r="K106" s="801" t="s">
        <v>1283</v>
      </c>
      <c r="L106" s="801" t="s">
        <v>2573</v>
      </c>
      <c r="M106" s="801">
        <v>16</v>
      </c>
      <c r="N106" s="801">
        <v>800000</v>
      </c>
      <c r="O106" s="801">
        <v>800000</v>
      </c>
      <c r="P106" s="801" t="s">
        <v>2603</v>
      </c>
      <c r="Q106" s="801" t="s">
        <v>1283</v>
      </c>
      <c r="R106" s="801" t="s">
        <v>2699</v>
      </c>
      <c r="S106" s="801" t="s">
        <v>2575</v>
      </c>
      <c r="T106" s="801" t="s">
        <v>1293</v>
      </c>
      <c r="U106" s="801" t="s">
        <v>2576</v>
      </c>
      <c r="V106" s="801" t="s">
        <v>3019</v>
      </c>
      <c r="W106" s="801" t="s">
        <v>2578</v>
      </c>
      <c r="X106" s="801" t="s">
        <v>1283</v>
      </c>
      <c r="Y106" s="801" t="s">
        <v>2570</v>
      </c>
      <c r="Z106" s="813" t="s">
        <v>3028</v>
      </c>
    </row>
    <row r="107" spans="1:26" ht="14.5">
      <c r="A107" s="744"/>
      <c r="B107" s="801" t="s">
        <v>3029</v>
      </c>
      <c r="C107" s="801" t="s">
        <v>480</v>
      </c>
      <c r="D107" s="801" t="s">
        <v>3030</v>
      </c>
      <c r="E107" s="801" t="s">
        <v>2569</v>
      </c>
      <c r="F107" s="801" t="s">
        <v>2570</v>
      </c>
      <c r="G107" s="801" t="s">
        <v>676</v>
      </c>
      <c r="H107" s="801" t="s">
        <v>676</v>
      </c>
      <c r="I107" s="801" t="s">
        <v>2610</v>
      </c>
      <c r="J107" s="801" t="s">
        <v>2623</v>
      </c>
      <c r="K107" s="801" t="s">
        <v>1283</v>
      </c>
      <c r="L107" s="801" t="s">
        <v>2715</v>
      </c>
      <c r="M107" s="801">
        <v>23</v>
      </c>
      <c r="N107" s="801">
        <v>76000000</v>
      </c>
      <c r="O107" s="801">
        <v>82000000</v>
      </c>
      <c r="P107" s="801" t="s">
        <v>3031</v>
      </c>
      <c r="Q107" s="801" t="s">
        <v>1283</v>
      </c>
      <c r="R107" s="801" t="s">
        <v>2440</v>
      </c>
      <c r="S107" s="801" t="s">
        <v>2575</v>
      </c>
      <c r="T107" s="801" t="s">
        <v>1293</v>
      </c>
      <c r="U107" s="801" t="s">
        <v>2576</v>
      </c>
      <c r="V107" s="801" t="s">
        <v>2726</v>
      </c>
      <c r="W107" s="801" t="s">
        <v>2578</v>
      </c>
      <c r="X107" s="801" t="s">
        <v>1283</v>
      </c>
      <c r="Y107" s="801" t="s">
        <v>2570</v>
      </c>
      <c r="Z107" s="813" t="s">
        <v>3032</v>
      </c>
    </row>
    <row r="108" spans="1:26" ht="14.5">
      <c r="A108" s="744"/>
      <c r="B108" s="801" t="s">
        <v>3033</v>
      </c>
      <c r="C108" s="801" t="s">
        <v>480</v>
      </c>
      <c r="D108" s="801" t="s">
        <v>3034</v>
      </c>
      <c r="E108" s="801" t="s">
        <v>2569</v>
      </c>
      <c r="F108" s="801" t="s">
        <v>2570</v>
      </c>
      <c r="G108" s="801" t="s">
        <v>676</v>
      </c>
      <c r="H108" s="801" t="s">
        <v>676</v>
      </c>
      <c r="I108" s="801" t="s">
        <v>2620</v>
      </c>
      <c r="J108" s="801" t="s">
        <v>3035</v>
      </c>
      <c r="K108" s="801" t="s">
        <v>1283</v>
      </c>
      <c r="L108" s="801" t="s">
        <v>2677</v>
      </c>
      <c r="M108" s="801">
        <v>8</v>
      </c>
      <c r="N108" s="801">
        <v>800000</v>
      </c>
      <c r="O108" s="801">
        <v>800000</v>
      </c>
      <c r="P108" s="801" t="s">
        <v>3031</v>
      </c>
      <c r="Q108" s="801" t="s">
        <v>1283</v>
      </c>
      <c r="R108" s="801" t="s">
        <v>2440</v>
      </c>
      <c r="S108" s="801" t="s">
        <v>2575</v>
      </c>
      <c r="T108" s="801" t="s">
        <v>1293</v>
      </c>
      <c r="U108" s="801" t="s">
        <v>2576</v>
      </c>
      <c r="V108" s="801" t="s">
        <v>2605</v>
      </c>
      <c r="W108" s="801" t="s">
        <v>2578</v>
      </c>
      <c r="X108" s="801" t="s">
        <v>1283</v>
      </c>
      <c r="Y108" s="801" t="s">
        <v>2570</v>
      </c>
      <c r="Z108" s="813" t="s">
        <v>3036</v>
      </c>
    </row>
    <row r="109" spans="1:26" ht="14.5">
      <c r="A109" s="744"/>
      <c r="B109" s="801" t="s">
        <v>3037</v>
      </c>
      <c r="C109" s="801" t="s">
        <v>480</v>
      </c>
      <c r="D109" s="801" t="s">
        <v>3038</v>
      </c>
      <c r="E109" s="801" t="s">
        <v>2569</v>
      </c>
      <c r="F109" s="801" t="s">
        <v>2570</v>
      </c>
      <c r="G109" s="801" t="s">
        <v>676</v>
      </c>
      <c r="H109" s="801" t="s">
        <v>676</v>
      </c>
      <c r="I109" s="801" t="s">
        <v>2571</v>
      </c>
      <c r="J109" s="801" t="s">
        <v>2653</v>
      </c>
      <c r="K109" s="801" t="s">
        <v>1283</v>
      </c>
      <c r="L109" s="801" t="s">
        <v>2677</v>
      </c>
      <c r="M109" s="801">
        <v>10</v>
      </c>
      <c r="N109" s="801">
        <v>11500000</v>
      </c>
      <c r="O109" s="801">
        <v>11500000</v>
      </c>
      <c r="P109" s="801" t="s">
        <v>3031</v>
      </c>
      <c r="Q109" s="801" t="s">
        <v>1283</v>
      </c>
      <c r="R109" s="801" t="s">
        <v>2429</v>
      </c>
      <c r="S109" s="801" t="s">
        <v>2575</v>
      </c>
      <c r="T109" s="801" t="s">
        <v>1293</v>
      </c>
      <c r="U109" s="801" t="s">
        <v>2576</v>
      </c>
      <c r="V109" s="801" t="s">
        <v>2605</v>
      </c>
      <c r="W109" s="801" t="s">
        <v>2578</v>
      </c>
      <c r="X109" s="801" t="s">
        <v>1283</v>
      </c>
      <c r="Y109" s="801" t="s">
        <v>2570</v>
      </c>
      <c r="Z109" s="813" t="s">
        <v>3036</v>
      </c>
    </row>
    <row r="110" spans="1:26" ht="14.5">
      <c r="A110" s="744"/>
      <c r="B110" s="801" t="s">
        <v>3039</v>
      </c>
      <c r="C110" s="801" t="s">
        <v>480</v>
      </c>
      <c r="D110" s="801" t="s">
        <v>3040</v>
      </c>
      <c r="E110" s="801" t="s">
        <v>2569</v>
      </c>
      <c r="F110" s="801" t="s">
        <v>2570</v>
      </c>
      <c r="G110" s="801" t="s">
        <v>676</v>
      </c>
      <c r="H110" s="801" t="s">
        <v>676</v>
      </c>
      <c r="I110" s="801" t="s">
        <v>2571</v>
      </c>
      <c r="J110" s="801" t="s">
        <v>2650</v>
      </c>
      <c r="K110" s="801" t="s">
        <v>1283</v>
      </c>
      <c r="L110" s="801" t="s">
        <v>2715</v>
      </c>
      <c r="M110" s="801">
        <v>26</v>
      </c>
      <c r="N110" s="801">
        <v>79500000</v>
      </c>
      <c r="O110" s="801">
        <v>79500000</v>
      </c>
      <c r="P110" s="801" t="s">
        <v>3031</v>
      </c>
      <c r="Q110" s="801" t="s">
        <v>1283</v>
      </c>
      <c r="R110" s="801" t="s">
        <v>2699</v>
      </c>
      <c r="S110" s="801" t="s">
        <v>2575</v>
      </c>
      <c r="T110" s="801" t="s">
        <v>1293</v>
      </c>
      <c r="U110" s="801" t="s">
        <v>2576</v>
      </c>
      <c r="V110" s="801" t="s">
        <v>2605</v>
      </c>
      <c r="W110" s="801" t="s">
        <v>2578</v>
      </c>
      <c r="X110" s="801" t="s">
        <v>1283</v>
      </c>
      <c r="Y110" s="801" t="s">
        <v>2570</v>
      </c>
      <c r="Z110" s="813" t="s">
        <v>3041</v>
      </c>
    </row>
    <row r="111" spans="1:26" ht="37.5">
      <c r="A111" s="744"/>
      <c r="B111" s="801" t="s">
        <v>3042</v>
      </c>
      <c r="C111" s="801" t="s">
        <v>480</v>
      </c>
      <c r="D111" s="801" t="s">
        <v>3043</v>
      </c>
      <c r="E111" s="801" t="s">
        <v>2569</v>
      </c>
      <c r="F111" s="801" t="s">
        <v>2570</v>
      </c>
      <c r="G111" s="801" t="s">
        <v>676</v>
      </c>
      <c r="H111" s="801" t="s">
        <v>676</v>
      </c>
      <c r="I111" s="801" t="s">
        <v>2571</v>
      </c>
      <c r="J111" s="801" t="s">
        <v>2916</v>
      </c>
      <c r="K111" s="801" t="s">
        <v>1283</v>
      </c>
      <c r="L111" s="801" t="s">
        <v>2715</v>
      </c>
      <c r="M111" s="801">
        <v>6</v>
      </c>
      <c r="N111" s="801">
        <v>1100000</v>
      </c>
      <c r="O111" s="801">
        <v>1100000</v>
      </c>
      <c r="P111" s="801" t="s">
        <v>2999</v>
      </c>
      <c r="Q111" s="801" t="s">
        <v>3044</v>
      </c>
      <c r="R111" s="801" t="s">
        <v>2429</v>
      </c>
      <c r="S111" s="801" t="s">
        <v>2575</v>
      </c>
      <c r="T111" s="801" t="s">
        <v>1293</v>
      </c>
      <c r="U111" s="801" t="s">
        <v>2576</v>
      </c>
      <c r="V111" s="801" t="s">
        <v>2605</v>
      </c>
      <c r="W111" s="801" t="s">
        <v>3045</v>
      </c>
      <c r="X111" s="801" t="s">
        <v>1283</v>
      </c>
      <c r="Y111" s="801" t="s">
        <v>2570</v>
      </c>
      <c r="Z111" s="813" t="s">
        <v>3046</v>
      </c>
    </row>
    <row r="112" spans="1:26" ht="37.5">
      <c r="A112" s="744"/>
      <c r="B112" s="801" t="s">
        <v>3047</v>
      </c>
      <c r="C112" s="801" t="s">
        <v>480</v>
      </c>
      <c r="D112" s="801" t="s">
        <v>3048</v>
      </c>
      <c r="E112" s="801" t="s">
        <v>2569</v>
      </c>
      <c r="F112" s="801" t="s">
        <v>2570</v>
      </c>
      <c r="G112" s="801" t="s">
        <v>676</v>
      </c>
      <c r="H112" s="801" t="s">
        <v>676</v>
      </c>
      <c r="I112" s="801" t="s">
        <v>2571</v>
      </c>
      <c r="J112" s="801" t="s">
        <v>2916</v>
      </c>
      <c r="K112" s="801" t="s">
        <v>1283</v>
      </c>
      <c r="L112" s="801" t="s">
        <v>2573</v>
      </c>
      <c r="M112" s="801">
        <v>7</v>
      </c>
      <c r="N112" s="801">
        <v>1500000</v>
      </c>
      <c r="O112" s="801">
        <v>1500000</v>
      </c>
      <c r="P112" s="801" t="s">
        <v>2999</v>
      </c>
      <c r="Q112" s="801" t="s">
        <v>3044</v>
      </c>
      <c r="R112" s="801" t="s">
        <v>2429</v>
      </c>
      <c r="S112" s="801" t="s">
        <v>2575</v>
      </c>
      <c r="T112" s="801" t="s">
        <v>1293</v>
      </c>
      <c r="U112" s="801" t="s">
        <v>2576</v>
      </c>
      <c r="V112" s="801" t="s">
        <v>2605</v>
      </c>
      <c r="W112" s="801" t="s">
        <v>3045</v>
      </c>
      <c r="X112" s="801" t="s">
        <v>1283</v>
      </c>
      <c r="Y112" s="801" t="s">
        <v>2570</v>
      </c>
      <c r="Z112" s="813" t="s">
        <v>3046</v>
      </c>
    </row>
    <row r="113" spans="1:26" ht="14.5">
      <c r="A113" s="744"/>
      <c r="B113" s="801" t="s">
        <v>3049</v>
      </c>
      <c r="C113" s="801" t="s">
        <v>480</v>
      </c>
      <c r="D113" s="801" t="s">
        <v>3050</v>
      </c>
      <c r="E113" s="801" t="s">
        <v>2569</v>
      </c>
      <c r="F113" s="801" t="s">
        <v>2570</v>
      </c>
      <c r="G113" s="801" t="s">
        <v>676</v>
      </c>
      <c r="H113" s="801" t="s">
        <v>676</v>
      </c>
      <c r="I113" s="801" t="s">
        <v>2610</v>
      </c>
      <c r="J113" s="801" t="s">
        <v>3051</v>
      </c>
      <c r="K113" s="801" t="s">
        <v>1283</v>
      </c>
      <c r="L113" s="801" t="s">
        <v>2715</v>
      </c>
      <c r="M113" s="801">
        <v>16</v>
      </c>
      <c r="N113" s="801">
        <v>44000000</v>
      </c>
      <c r="O113" s="801">
        <v>94000000</v>
      </c>
      <c r="P113" s="801" t="s">
        <v>3031</v>
      </c>
      <c r="Q113" s="801" t="s">
        <v>1283</v>
      </c>
      <c r="R113" s="801" t="s">
        <v>2699</v>
      </c>
      <c r="S113" s="801" t="s">
        <v>2575</v>
      </c>
      <c r="T113" s="801" t="s">
        <v>1293</v>
      </c>
      <c r="U113" s="801" t="s">
        <v>2576</v>
      </c>
      <c r="V113" s="801" t="s">
        <v>2605</v>
      </c>
      <c r="W113" s="801" t="s">
        <v>2578</v>
      </c>
      <c r="X113" s="801" t="s">
        <v>1283</v>
      </c>
      <c r="Y113" s="801" t="s">
        <v>2570</v>
      </c>
      <c r="Z113" s="813" t="s">
        <v>3052</v>
      </c>
    </row>
    <row r="114" spans="1:26" ht="14.5">
      <c r="A114" s="744"/>
      <c r="B114" s="801" t="s">
        <v>3053</v>
      </c>
      <c r="C114" s="801" t="s">
        <v>480</v>
      </c>
      <c r="D114" s="801" t="s">
        <v>3054</v>
      </c>
      <c r="E114" s="801" t="s">
        <v>2569</v>
      </c>
      <c r="F114" s="801" t="s">
        <v>2570</v>
      </c>
      <c r="G114" s="801" t="s">
        <v>676</v>
      </c>
      <c r="H114" s="801" t="s">
        <v>676</v>
      </c>
      <c r="I114" s="801" t="s">
        <v>2571</v>
      </c>
      <c r="J114" s="801" t="s">
        <v>2698</v>
      </c>
      <c r="K114" s="801" t="s">
        <v>1283</v>
      </c>
      <c r="L114" s="801" t="s">
        <v>2715</v>
      </c>
      <c r="M114" s="801">
        <v>10</v>
      </c>
      <c r="N114" s="801">
        <v>15000000</v>
      </c>
      <c r="O114" s="801">
        <v>15000000</v>
      </c>
      <c r="P114" s="801" t="s">
        <v>3031</v>
      </c>
      <c r="Q114" s="801" t="s">
        <v>1283</v>
      </c>
      <c r="R114" s="801" t="s">
        <v>2440</v>
      </c>
      <c r="S114" s="801" t="s">
        <v>2575</v>
      </c>
      <c r="T114" s="801" t="s">
        <v>1293</v>
      </c>
      <c r="U114" s="801" t="s">
        <v>2576</v>
      </c>
      <c r="V114" s="801" t="s">
        <v>2605</v>
      </c>
      <c r="W114" s="801" t="s">
        <v>2578</v>
      </c>
      <c r="X114" s="801" t="s">
        <v>1283</v>
      </c>
      <c r="Y114" s="801" t="s">
        <v>2570</v>
      </c>
      <c r="Z114" s="813" t="s">
        <v>3046</v>
      </c>
    </row>
    <row r="115" spans="1:26" ht="14.5">
      <c r="A115" s="744"/>
      <c r="B115" s="801" t="s">
        <v>3055</v>
      </c>
      <c r="C115" s="801" t="s">
        <v>2285</v>
      </c>
      <c r="D115" s="801" t="s">
        <v>3056</v>
      </c>
      <c r="E115" s="801" t="s">
        <v>2569</v>
      </c>
      <c r="F115" s="801" t="s">
        <v>2570</v>
      </c>
      <c r="G115" s="801" t="s">
        <v>676</v>
      </c>
      <c r="H115" s="801" t="s">
        <v>676</v>
      </c>
      <c r="I115" s="801" t="s">
        <v>2571</v>
      </c>
      <c r="J115" s="801" t="s">
        <v>3057</v>
      </c>
      <c r="K115" s="801" t="s">
        <v>1283</v>
      </c>
      <c r="L115" s="801" t="s">
        <v>2715</v>
      </c>
      <c r="M115" s="801">
        <v>28</v>
      </c>
      <c r="N115" s="801">
        <v>2000000</v>
      </c>
      <c r="O115" s="801">
        <v>2000000</v>
      </c>
      <c r="P115" s="801" t="s">
        <v>3058</v>
      </c>
      <c r="Q115" s="801" t="s">
        <v>1283</v>
      </c>
      <c r="R115" s="801" t="s">
        <v>2694</v>
      </c>
      <c r="S115" s="801" t="s">
        <v>2575</v>
      </c>
      <c r="T115" s="801" t="s">
        <v>1293</v>
      </c>
      <c r="U115" s="801" t="s">
        <v>2576</v>
      </c>
      <c r="V115" s="801" t="s">
        <v>2858</v>
      </c>
      <c r="W115" s="801" t="s">
        <v>2578</v>
      </c>
      <c r="X115" s="801" t="s">
        <v>1283</v>
      </c>
      <c r="Y115" s="801" t="s">
        <v>2570</v>
      </c>
      <c r="Z115" s="813" t="s">
        <v>3059</v>
      </c>
    </row>
    <row r="116" spans="1:26" ht="14.5">
      <c r="A116" s="744"/>
      <c r="B116" s="801" t="s">
        <v>3060</v>
      </c>
      <c r="C116" s="801" t="s">
        <v>480</v>
      </c>
      <c r="D116" s="801" t="s">
        <v>3061</v>
      </c>
      <c r="E116" s="801" t="s">
        <v>2569</v>
      </c>
      <c r="F116" s="801" t="s">
        <v>2570</v>
      </c>
      <c r="G116" s="801" t="s">
        <v>676</v>
      </c>
      <c r="H116" s="801" t="s">
        <v>676</v>
      </c>
      <c r="I116" s="801" t="s">
        <v>2620</v>
      </c>
      <c r="J116" s="801" t="s">
        <v>3062</v>
      </c>
      <c r="K116" s="801" t="s">
        <v>1283</v>
      </c>
      <c r="L116" s="801" t="s">
        <v>2573</v>
      </c>
      <c r="M116" s="801">
        <v>51</v>
      </c>
      <c r="N116" s="801">
        <v>14800000</v>
      </c>
      <c r="O116" s="801">
        <v>14800000</v>
      </c>
      <c r="P116" s="801" t="s">
        <v>2603</v>
      </c>
      <c r="Q116" s="801" t="s">
        <v>1283</v>
      </c>
      <c r="R116" s="801" t="s">
        <v>2612</v>
      </c>
      <c r="S116" s="801" t="s">
        <v>2575</v>
      </c>
      <c r="T116" s="801" t="s">
        <v>1293</v>
      </c>
      <c r="U116" s="801" t="s">
        <v>2576</v>
      </c>
      <c r="V116" s="801" t="s">
        <v>2887</v>
      </c>
      <c r="W116" s="801" t="s">
        <v>2578</v>
      </c>
      <c r="X116" s="801" t="s">
        <v>1283</v>
      </c>
      <c r="Y116" s="801" t="s">
        <v>2570</v>
      </c>
      <c r="Z116" s="813" t="s">
        <v>3063</v>
      </c>
    </row>
    <row r="117" spans="1:26" ht="14.5">
      <c r="A117" s="744"/>
      <c r="B117" s="801" t="s">
        <v>3064</v>
      </c>
      <c r="C117" s="801" t="s">
        <v>480</v>
      </c>
      <c r="D117" s="801" t="s">
        <v>3065</v>
      </c>
      <c r="E117" s="801" t="s">
        <v>2569</v>
      </c>
      <c r="F117" s="801" t="s">
        <v>2570</v>
      </c>
      <c r="G117" s="801" t="s">
        <v>676</v>
      </c>
      <c r="H117" s="801" t="s">
        <v>676</v>
      </c>
      <c r="I117" s="801" t="s">
        <v>2620</v>
      </c>
      <c r="J117" s="801" t="s">
        <v>3066</v>
      </c>
      <c r="K117" s="801" t="s">
        <v>1283</v>
      </c>
      <c r="L117" s="801" t="s">
        <v>2573</v>
      </c>
      <c r="M117" s="801">
        <v>55</v>
      </c>
      <c r="N117" s="801">
        <v>3407672</v>
      </c>
      <c r="O117" s="801">
        <v>3407672</v>
      </c>
      <c r="P117" s="801" t="s">
        <v>2603</v>
      </c>
      <c r="Q117" s="801" t="s">
        <v>1283</v>
      </c>
      <c r="R117" s="801" t="s">
        <v>2612</v>
      </c>
      <c r="S117" s="801" t="s">
        <v>2575</v>
      </c>
      <c r="T117" s="801" t="s">
        <v>1293</v>
      </c>
      <c r="U117" s="801" t="s">
        <v>2576</v>
      </c>
      <c r="V117" s="801" t="s">
        <v>2887</v>
      </c>
      <c r="W117" s="801" t="s">
        <v>2578</v>
      </c>
      <c r="X117" s="801" t="s">
        <v>1283</v>
      </c>
      <c r="Y117" s="801" t="s">
        <v>2570</v>
      </c>
      <c r="Z117" s="813" t="s">
        <v>3067</v>
      </c>
    </row>
    <row r="118" spans="1:26" ht="14.5">
      <c r="A118" s="744"/>
      <c r="B118" s="801" t="s">
        <v>3068</v>
      </c>
      <c r="C118" s="801" t="s">
        <v>480</v>
      </c>
      <c r="D118" s="801" t="s">
        <v>3069</v>
      </c>
      <c r="E118" s="801" t="s">
        <v>2569</v>
      </c>
      <c r="F118" s="801" t="s">
        <v>2570</v>
      </c>
      <c r="G118" s="801" t="s">
        <v>676</v>
      </c>
      <c r="H118" s="801" t="s">
        <v>676</v>
      </c>
      <c r="I118" s="801" t="s">
        <v>2610</v>
      </c>
      <c r="J118" s="801" t="s">
        <v>2730</v>
      </c>
      <c r="K118" s="801" t="s">
        <v>1283</v>
      </c>
      <c r="L118" s="801" t="s">
        <v>2573</v>
      </c>
      <c r="M118" s="801">
        <v>55</v>
      </c>
      <c r="N118" s="801">
        <v>11919967</v>
      </c>
      <c r="O118" s="801">
        <v>23308855</v>
      </c>
      <c r="P118" s="801" t="s">
        <v>2603</v>
      </c>
      <c r="Q118" s="801" t="s">
        <v>1283</v>
      </c>
      <c r="R118" s="801" t="s">
        <v>2612</v>
      </c>
      <c r="S118" s="801" t="s">
        <v>2575</v>
      </c>
      <c r="T118" s="801" t="s">
        <v>1293</v>
      </c>
      <c r="U118" s="801" t="s">
        <v>2576</v>
      </c>
      <c r="V118" s="801" t="s">
        <v>2887</v>
      </c>
      <c r="W118" s="801" t="s">
        <v>2578</v>
      </c>
      <c r="X118" s="801" t="s">
        <v>1283</v>
      </c>
      <c r="Y118" s="801" t="s">
        <v>2570</v>
      </c>
      <c r="Z118" s="813" t="s">
        <v>3070</v>
      </c>
    </row>
    <row r="119" spans="1:26" ht="14.5">
      <c r="A119" s="744"/>
      <c r="B119" s="801" t="s">
        <v>3071</v>
      </c>
      <c r="C119" s="801" t="s">
        <v>480</v>
      </c>
      <c r="D119" s="801" t="s">
        <v>3072</v>
      </c>
      <c r="E119" s="801" t="s">
        <v>2569</v>
      </c>
      <c r="F119" s="801" t="s">
        <v>2570</v>
      </c>
      <c r="G119" s="801" t="s">
        <v>676</v>
      </c>
      <c r="H119" s="801" t="s">
        <v>676</v>
      </c>
      <c r="I119" s="801" t="s">
        <v>2620</v>
      </c>
      <c r="J119" s="801" t="s">
        <v>3073</v>
      </c>
      <c r="K119" s="801" t="s">
        <v>1283</v>
      </c>
      <c r="L119" s="801" t="s">
        <v>2677</v>
      </c>
      <c r="M119" s="801">
        <v>44</v>
      </c>
      <c r="N119" s="801">
        <v>7644203</v>
      </c>
      <c r="O119" s="801">
        <v>7644203</v>
      </c>
      <c r="P119" s="801" t="s">
        <v>2603</v>
      </c>
      <c r="Q119" s="801" t="s">
        <v>1283</v>
      </c>
      <c r="R119" s="801" t="s">
        <v>2612</v>
      </c>
      <c r="S119" s="801" t="s">
        <v>2575</v>
      </c>
      <c r="T119" s="801" t="s">
        <v>1293</v>
      </c>
      <c r="U119" s="801" t="s">
        <v>2576</v>
      </c>
      <c r="V119" s="801" t="s">
        <v>2887</v>
      </c>
      <c r="W119" s="801" t="s">
        <v>2578</v>
      </c>
      <c r="X119" s="801" t="s">
        <v>1283</v>
      </c>
      <c r="Y119" s="801" t="s">
        <v>2570</v>
      </c>
      <c r="Z119" s="813" t="s">
        <v>3074</v>
      </c>
    </row>
    <row r="120" spans="1:26" ht="50">
      <c r="A120" s="744"/>
      <c r="B120" s="801" t="s">
        <v>3075</v>
      </c>
      <c r="C120" s="801" t="s">
        <v>480</v>
      </c>
      <c r="D120" s="801" t="s">
        <v>3076</v>
      </c>
      <c r="E120" s="801" t="s">
        <v>2569</v>
      </c>
      <c r="F120" s="801" t="s">
        <v>2570</v>
      </c>
      <c r="G120" s="801" t="s">
        <v>676</v>
      </c>
      <c r="H120" s="801" t="s">
        <v>676</v>
      </c>
      <c r="I120" s="801" t="s">
        <v>2610</v>
      </c>
      <c r="J120" s="801" t="s">
        <v>2723</v>
      </c>
      <c r="K120" s="801" t="s">
        <v>1283</v>
      </c>
      <c r="L120" s="801" t="s">
        <v>2668</v>
      </c>
      <c r="M120" s="801" t="s">
        <v>2724</v>
      </c>
      <c r="N120" s="801">
        <v>3736919</v>
      </c>
      <c r="O120" s="801">
        <v>7470252</v>
      </c>
      <c r="P120" s="801" t="s">
        <v>2603</v>
      </c>
      <c r="Q120" s="801" t="s">
        <v>1283</v>
      </c>
      <c r="R120" s="801" t="s">
        <v>2612</v>
      </c>
      <c r="S120" s="801" t="s">
        <v>2575</v>
      </c>
      <c r="T120" s="801" t="s">
        <v>1293</v>
      </c>
      <c r="U120" s="801" t="s">
        <v>2576</v>
      </c>
      <c r="V120" s="801" t="s">
        <v>2865</v>
      </c>
      <c r="W120" s="801" t="s">
        <v>2578</v>
      </c>
      <c r="X120" s="801" t="s">
        <v>1283</v>
      </c>
      <c r="Y120" s="801" t="s">
        <v>2570</v>
      </c>
      <c r="Z120" s="813" t="s">
        <v>3077</v>
      </c>
    </row>
    <row r="121" spans="1:26" ht="14.5">
      <c r="A121" s="744"/>
      <c r="B121" s="802" t="s">
        <v>3078</v>
      </c>
      <c r="C121" s="802" t="s">
        <v>480</v>
      </c>
      <c r="D121" s="802" t="s">
        <v>3079</v>
      </c>
      <c r="E121" s="802" t="s">
        <v>2569</v>
      </c>
      <c r="F121" s="802" t="s">
        <v>2570</v>
      </c>
      <c r="G121" s="802" t="s">
        <v>676</v>
      </c>
      <c r="H121" s="802" t="s">
        <v>676</v>
      </c>
      <c r="I121" s="802" t="s">
        <v>2610</v>
      </c>
      <c r="J121" s="802" t="s">
        <v>3062</v>
      </c>
      <c r="K121" s="802" t="s">
        <v>1283</v>
      </c>
      <c r="L121" s="802" t="s">
        <v>2660</v>
      </c>
      <c r="M121" s="802">
        <v>47</v>
      </c>
      <c r="N121" s="802">
        <v>63000000</v>
      </c>
      <c r="O121" s="802">
        <v>83000000</v>
      </c>
      <c r="P121" s="802" t="s">
        <v>2731</v>
      </c>
      <c r="Q121" s="802" t="s">
        <v>1283</v>
      </c>
      <c r="R121" s="802" t="s">
        <v>2699</v>
      </c>
      <c r="S121" s="802" t="s">
        <v>2575</v>
      </c>
      <c r="T121" s="802" t="s">
        <v>1293</v>
      </c>
      <c r="U121" s="802" t="s">
        <v>2576</v>
      </c>
      <c r="V121" s="802" t="s">
        <v>2828</v>
      </c>
      <c r="W121" s="802" t="s">
        <v>2578</v>
      </c>
      <c r="X121" s="802" t="s">
        <v>1283</v>
      </c>
      <c r="Y121" s="802" t="s">
        <v>2570</v>
      </c>
      <c r="Z121" s="814" t="s">
        <v>3080</v>
      </c>
    </row>
    <row r="122" spans="1:26">
      <c r="A122" s="740"/>
      <c r="B122" s="740"/>
      <c r="C122" s="740"/>
      <c r="D122" s="740"/>
      <c r="E122" s="740"/>
      <c r="F122" s="740"/>
      <c r="G122" s="740"/>
      <c r="H122" s="740"/>
      <c r="I122" s="740"/>
      <c r="J122" s="740"/>
      <c r="K122" s="740"/>
      <c r="L122" s="740"/>
      <c r="M122" s="740"/>
      <c r="N122" s="740"/>
      <c r="O122" s="740"/>
      <c r="P122" s="740"/>
      <c r="Q122" s="740"/>
      <c r="R122" s="740"/>
      <c r="S122" s="740"/>
      <c r="T122" s="740"/>
      <c r="U122" s="740"/>
      <c r="V122" s="740"/>
      <c r="W122" s="740"/>
      <c r="X122" s="740"/>
      <c r="Y122" s="740"/>
    </row>
    <row r="123" spans="1:26" ht="325.39999999999998" customHeight="1">
      <c r="A123" s="740"/>
      <c r="B123" s="1804" t="s">
        <v>3081</v>
      </c>
      <c r="C123" s="1804"/>
      <c r="D123" s="1804"/>
      <c r="E123" s="1804"/>
      <c r="F123" s="1804"/>
      <c r="G123" s="1804"/>
      <c r="H123" s="1804"/>
      <c r="I123" s="1804"/>
      <c r="J123" s="1804"/>
      <c r="K123" s="1804"/>
      <c r="L123" s="745"/>
      <c r="M123" s="745"/>
      <c r="N123" s="745"/>
      <c r="O123" s="745"/>
      <c r="P123" s="745"/>
      <c r="Q123" s="745"/>
      <c r="R123" s="745"/>
      <c r="S123" s="745"/>
      <c r="T123" s="740"/>
      <c r="U123" s="740"/>
      <c r="V123" s="740"/>
      <c r="W123" s="740"/>
      <c r="X123" s="740"/>
      <c r="Y123" s="740"/>
    </row>
    <row r="328" ht="20.149999999999999" customHeight="1"/>
  </sheetData>
  <sheetProtection algorithmName="SHA-512" hashValue="sjDOByNfoFL/FPGmZWQHzkrBe5V/w+SBK5evKVY/dBzPjtDt0T78PmdxkhmtnD4CyjoFnn7gO8Gy1STLfw8o4w==" saltValue="Sf4dG5w2T6fL5wp8An7qgA==" spinCount="100000" sheet="1" objects="1" scenarios="1"/>
  <mergeCells count="5">
    <mergeCell ref="B1:B3"/>
    <mergeCell ref="B4:C4"/>
    <mergeCell ref="B123:K123"/>
    <mergeCell ref="B6:D6"/>
    <mergeCell ref="C8:D8"/>
  </mergeCells>
  <hyperlinks>
    <hyperlink ref="Z11" r:id="rId1" xr:uid="{E52EF300-2C6C-4801-9900-D5308D5ADA06}"/>
    <hyperlink ref="Z12" r:id="rId2" xr:uid="{24DAAFA5-384A-4334-BB68-E9C81D07728F}"/>
    <hyperlink ref="Z13" r:id="rId3" xr:uid="{FEE34BEB-CE28-451B-9EA4-8E26A466E5E8}"/>
    <hyperlink ref="Z14" r:id="rId4" xr:uid="{A6A0ED3D-0C28-46E4-82FE-5F4E312391F5}"/>
    <hyperlink ref="Z15" r:id="rId5" xr:uid="{C1A57650-00F7-4AC1-98D5-CEE30B7CD766}"/>
    <hyperlink ref="Z16" r:id="rId6" xr:uid="{EEFC9755-2BFE-4A45-9609-9EA1517E2D61}"/>
    <hyperlink ref="Z17" r:id="rId7" xr:uid="{333A2D18-8D9B-4299-85CA-676701D8C9FF}"/>
    <hyperlink ref="Z18" r:id="rId8" xr:uid="{BFD59414-1624-4193-9622-5C76F281FC0C}"/>
    <hyperlink ref="Z19" r:id="rId9" xr:uid="{BA20F9BA-2D92-4A2E-B124-5D9756C80FF6}"/>
    <hyperlink ref="Z20" r:id="rId10" xr:uid="{5C26C3B4-B829-4E98-927E-CE3EE8691A40}"/>
    <hyperlink ref="Z21" r:id="rId11" xr:uid="{A97341CB-DC44-48AC-9FCE-EDA7AF38FFD9}"/>
    <hyperlink ref="Z22" r:id="rId12" xr:uid="{D783FD70-0A99-428F-B665-5D39E6D7763E}"/>
    <hyperlink ref="Z23" r:id="rId13" xr:uid="{5AA96377-3AD3-4246-B2DE-66D73738D488}"/>
    <hyperlink ref="Z24" r:id="rId14" xr:uid="{BBED7FBB-1C6C-47DB-BBE0-299A500AD030}"/>
    <hyperlink ref="Z25" r:id="rId15" xr:uid="{759BCD4A-DFE9-40E6-B7A3-ECEF8894A703}"/>
    <hyperlink ref="Z26" r:id="rId16" xr:uid="{4F0DB1A6-2E36-4C3E-84F9-C5D560196F82}"/>
    <hyperlink ref="Z27" r:id="rId17" xr:uid="{73CE5FE6-A36E-4393-9E42-215A43A06355}"/>
    <hyperlink ref="Z28" r:id="rId18" xr:uid="{E3CBE910-A467-4DC8-B99F-E1390AF7DA9F}"/>
    <hyperlink ref="Z29" r:id="rId19" xr:uid="{3EF960C8-5B47-4BD0-9C1D-37EEA406BAA7}"/>
    <hyperlink ref="Z30" r:id="rId20" xr:uid="{63B606F8-B809-4E82-9716-F27F54B83C29}"/>
    <hyperlink ref="Z31" r:id="rId21" xr:uid="{6821B443-E2C5-4994-9C18-BC48E39F8F05}"/>
    <hyperlink ref="Z32" r:id="rId22" xr:uid="{3D678338-625D-4AAE-A80E-648B262140FA}"/>
    <hyperlink ref="Z34" r:id="rId23" xr:uid="{A29630D2-077F-498E-B59B-4978ED681659}"/>
    <hyperlink ref="Z35" r:id="rId24" xr:uid="{E2E94F64-24E2-4C5C-805D-D99817E0351B}"/>
    <hyperlink ref="Z36" r:id="rId25" xr:uid="{DD271892-892B-4FA3-92AC-3D59EEEEF8A6}"/>
    <hyperlink ref="Z37" r:id="rId26" xr:uid="{C6FBCB9C-0D2A-42A3-BE1E-13C72EAA9D7F}"/>
    <hyperlink ref="Z38" r:id="rId27" xr:uid="{EB762535-BD49-4178-A27A-26746CA77C54}"/>
    <hyperlink ref="Z39" r:id="rId28" xr:uid="{70FB1C4E-E39A-4A06-98A8-1731EC6268D6}"/>
    <hyperlink ref="Z40" r:id="rId29" xr:uid="{793147E6-6212-4B7D-82A2-8C5B08B566D3}"/>
    <hyperlink ref="Z41" r:id="rId30" xr:uid="{FFCBB15C-6C66-4BB9-B0DE-894215A8E413}"/>
    <hyperlink ref="Z42" r:id="rId31" xr:uid="{F5A1574C-3B94-4EC8-8F58-F01CA2C0B9C0}"/>
    <hyperlink ref="Z43" r:id="rId32" xr:uid="{2EC8540E-E49D-4F52-B095-C5A0D1E47297}"/>
    <hyperlink ref="Z44" r:id="rId33" xr:uid="{DCF26823-7E53-4F00-AEB4-9CB019422015}"/>
    <hyperlink ref="Z45" r:id="rId34" xr:uid="{A3027A3D-2313-4BA3-93BB-665A6D879BB4}"/>
    <hyperlink ref="Z46" r:id="rId35" xr:uid="{83D0CEC4-A056-4A1F-ABED-4A49E1E2B4B3}"/>
    <hyperlink ref="Z47" r:id="rId36" xr:uid="{FAC03A6B-B596-4D5B-A791-D06627371061}"/>
    <hyperlink ref="Z48" r:id="rId37" xr:uid="{9EF72D82-D859-4172-B1B9-E48871457002}"/>
    <hyperlink ref="Z49" r:id="rId38" xr:uid="{FAD31A6A-95CA-4943-BCAF-1653CFA6FAAB}"/>
    <hyperlink ref="Z50" r:id="rId39" xr:uid="{E5C7CA08-C5E8-4790-8057-06302F578ED8}"/>
    <hyperlink ref="Z51" r:id="rId40" xr:uid="{351AE91F-0AC0-4E07-AC97-D241FE01B22B}"/>
    <hyperlink ref="Z52" r:id="rId41" xr:uid="{DC88B445-8AD7-4D28-BEAD-716DBF869D15}"/>
    <hyperlink ref="Z53" r:id="rId42" xr:uid="{AC5B849E-E4D1-4BFB-B445-0BE10E857FC0}"/>
    <hyperlink ref="Z61" r:id="rId43" xr:uid="{40921791-C957-4F20-91AA-A70CCF1D15F1}"/>
    <hyperlink ref="Z62" r:id="rId44" xr:uid="{AE3744C8-1C3E-4BA0-B6CC-558B886291D4}"/>
    <hyperlink ref="Z63" r:id="rId45" xr:uid="{DC25DEA2-5472-4FBB-BF6F-6EB3235BF43B}"/>
    <hyperlink ref="Z64" r:id="rId46" xr:uid="{F79F7788-0F67-4F71-99DB-5CAEFA2F055F}"/>
    <hyperlink ref="Z65" r:id="rId47" xr:uid="{88621D2B-B77B-4276-8A67-10B2923020EB}"/>
    <hyperlink ref="Z66" r:id="rId48" xr:uid="{4C6096E0-8019-4792-A1DF-F422CA6DEDE0}"/>
    <hyperlink ref="Z67" r:id="rId49" xr:uid="{C1C7ACBD-93A7-40FA-8443-8330836B9DFA}"/>
    <hyperlink ref="Z68" r:id="rId50" xr:uid="{91FA4486-F9E3-4E45-BB07-BFBF0976BA22}"/>
    <hyperlink ref="Z69" r:id="rId51" xr:uid="{436498BE-BA04-40BA-BDA3-3CDEB48DA6E2}"/>
    <hyperlink ref="Z70" r:id="rId52" xr:uid="{EE475167-3EF7-4113-909E-31DB4B11E90E}"/>
    <hyperlink ref="Z74" r:id="rId53" xr:uid="{5C5054F1-38C5-4041-9135-9BF6B3650B18}"/>
    <hyperlink ref="Z75" r:id="rId54" xr:uid="{7CA8F836-4F84-4A39-8BCF-2DB0B8F57A6E}"/>
    <hyperlink ref="Z76" r:id="rId55" xr:uid="{461E244D-C3B8-4F46-8D4A-0E93F0F71467}"/>
    <hyperlink ref="Z77" r:id="rId56" xr:uid="{04DF75FA-A393-4FD0-8C6F-E556989DF9A4}"/>
    <hyperlink ref="Z78" r:id="rId57" xr:uid="{C6FA73E9-6CCA-4B97-90D6-06E924F6F129}"/>
    <hyperlink ref="Z79" r:id="rId58" xr:uid="{3DF13C5F-3379-4471-9EAA-D565EA2A2DDB}"/>
    <hyperlink ref="Z80" r:id="rId59" xr:uid="{4DC987FD-0B08-4628-A349-072BBC442EF2}"/>
    <hyperlink ref="Z81" r:id="rId60" xr:uid="{92903F18-30B5-4F35-9295-AE1676F64B85}"/>
    <hyperlink ref="Z82" r:id="rId61" xr:uid="{5206218B-EC58-4A34-A119-6F0036046632}"/>
    <hyperlink ref="Z83" r:id="rId62" xr:uid="{BBC40952-7F5D-4E22-8F95-0CAA71D78A6D}"/>
    <hyperlink ref="Z84" r:id="rId63" xr:uid="{5E7CAAD0-CAEE-4470-9034-246B2DEED2D3}"/>
    <hyperlink ref="Z85" r:id="rId64" xr:uid="{7809AE2A-C67D-4268-B8F6-6EE9653FAAA5}"/>
    <hyperlink ref="Z86" r:id="rId65" xr:uid="{C812E555-540E-4C8A-AD2B-0E453E4F7FDA}"/>
    <hyperlink ref="Z87" r:id="rId66" xr:uid="{8941681E-2C75-42F4-A0A6-A3994560C8F9}"/>
    <hyperlink ref="Z88" r:id="rId67" xr:uid="{D476E7E7-2285-48D1-8295-89A572C9E5FF}"/>
    <hyperlink ref="Z89" r:id="rId68" xr:uid="{8F8CCF5D-57A8-424F-8547-6ABB72A354CA}"/>
    <hyperlink ref="Z90" r:id="rId69" xr:uid="{66002C4A-E8BB-4C52-A4AB-226EA2B5C17F}"/>
    <hyperlink ref="Z91" r:id="rId70" xr:uid="{1FE69D94-B687-4010-9B9F-AF106651BD66}"/>
    <hyperlink ref="Z92" r:id="rId71" xr:uid="{86747A74-301A-447E-99F6-9355A6259329}"/>
    <hyperlink ref="Z93" r:id="rId72" xr:uid="{85AD1958-945F-444D-B6B0-ABB931E8E06D}"/>
    <hyperlink ref="Z94" r:id="rId73" xr:uid="{FE10C49A-B306-481A-97E7-BDA1C243B87B}"/>
    <hyperlink ref="Z95" r:id="rId74" xr:uid="{58E68912-AC1E-4505-AA00-4FCB48002E9A}"/>
    <hyperlink ref="Z98" r:id="rId75" xr:uid="{61F3B3DB-EEB7-4537-9357-22E969811825}"/>
    <hyperlink ref="Z99" r:id="rId76" xr:uid="{8910276D-538C-4350-A39E-208ACB221691}"/>
    <hyperlink ref="Z100" r:id="rId77" xr:uid="{7954067F-C41D-47E5-97D4-45C5BC948A8F}"/>
    <hyperlink ref="Z101" r:id="rId78" xr:uid="{2CAD92D2-CE8F-412F-BEAA-83AD268B7713}"/>
    <hyperlink ref="Z102" r:id="rId79" xr:uid="{6B34858F-FBAC-4F0F-9FC7-931F0CB4F261}"/>
    <hyperlink ref="Z103" r:id="rId80" xr:uid="{57CEFBFD-7032-4A14-9A85-BD0CFEC5DB78}"/>
    <hyperlink ref="Z104" r:id="rId81" xr:uid="{64505576-EA86-43F1-81DB-C1AD70E1286B}"/>
    <hyperlink ref="Z105" r:id="rId82" xr:uid="{67169922-B279-4C57-BFFC-A65D7633C621}"/>
    <hyperlink ref="Z106" r:id="rId83" xr:uid="{0E712A6D-512F-4665-9C04-54BC4E10F616}"/>
    <hyperlink ref="Z107" r:id="rId84" xr:uid="{53FC01E8-2861-4B68-BDFF-50F21DC907AD}"/>
    <hyperlink ref="Z108" r:id="rId85" xr:uid="{518318CB-114E-4CD6-8595-1DD9813A956C}"/>
    <hyperlink ref="Z109" r:id="rId86" xr:uid="{494FA63D-C5CB-4CE7-8A26-3DF86C7F42DE}"/>
    <hyperlink ref="Z110" r:id="rId87" xr:uid="{E3D73322-DFC4-424D-AA98-E71EF2AFF378}"/>
    <hyperlink ref="Z111" r:id="rId88" xr:uid="{CE3ADFF6-D342-44EA-A98D-3A2C1D684E03}"/>
    <hyperlink ref="Z112" r:id="rId89" xr:uid="{95E00619-5F72-4A45-BEFA-7DC40A7168AA}"/>
    <hyperlink ref="Z114" r:id="rId90" xr:uid="{68BBCCE3-5625-42B0-A372-3928115C990B}"/>
    <hyperlink ref="Z113" r:id="rId91" xr:uid="{69D0D11C-EBCE-4323-ABAA-154B53EE89A8}"/>
    <hyperlink ref="Z115" r:id="rId92" xr:uid="{F432B52D-DA27-4ECB-A319-5B59B1FEE438}"/>
    <hyperlink ref="Z116" r:id="rId93" xr:uid="{854C4DCB-7F8D-40D2-A968-4820650243DF}"/>
    <hyperlink ref="Z117" r:id="rId94" xr:uid="{FE663251-CE04-46A1-A79B-D6B0BD85B7D9}"/>
    <hyperlink ref="Z118" r:id="rId95" xr:uid="{23EB1460-C954-4128-9FF8-7FA30BB1B631}"/>
    <hyperlink ref="Z119" r:id="rId96" xr:uid="{6BA4D55B-3732-45A6-B4FE-9F11BBFBCFE0}"/>
    <hyperlink ref="Z120" r:id="rId97" xr:uid="{D8C3757F-4A2C-4E2C-A9CE-13EAF5DBD9D8}"/>
    <hyperlink ref="Z121" r:id="rId98" xr:uid="{C8F7B07F-6D03-4CE7-A585-538171C2408D}"/>
  </hyperlinks>
  <pageMargins left="0.75" right="0.75" top="1" bottom="1" header="0.5" footer="0.5"/>
  <ignoredErrors>
    <ignoredError sqref="J11:J94 J95:J121" numberStoredAsText="1"/>
  </ignoredErrors>
  <drawing r:id="rId99"/>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tabColor rgb="FF7C716B"/>
  </sheetPr>
  <dimension ref="A1:D328"/>
  <sheetViews>
    <sheetView showGridLines="0" showRuler="0" zoomScaleNormal="100" workbookViewId="0">
      <selection activeCell="C8" sqref="C8"/>
    </sheetView>
  </sheetViews>
  <sheetFormatPr defaultColWidth="13.54296875" defaultRowHeight="12.5"/>
  <cols>
    <col min="1" max="1" width="7.453125" customWidth="1"/>
    <col min="2" max="2" width="78.453125" customWidth="1"/>
    <col min="3" max="3" width="27.453125" customWidth="1"/>
  </cols>
  <sheetData>
    <row r="1" spans="1:4" ht="13.4" customHeight="1">
      <c r="A1" s="1"/>
      <c r="B1" s="1647" t="e" vm="1">
        <v>#VALUE!</v>
      </c>
      <c r="C1" s="1"/>
      <c r="D1" s="1"/>
    </row>
    <row r="2" spans="1:4">
      <c r="A2" s="1"/>
      <c r="B2" s="1647"/>
      <c r="C2" s="468"/>
      <c r="D2" s="1"/>
    </row>
    <row r="3" spans="1:4">
      <c r="A3" s="1"/>
      <c r="B3" s="1647"/>
      <c r="C3" s="1"/>
      <c r="D3" s="1"/>
    </row>
    <row r="4" spans="1:4" ht="15" customHeight="1">
      <c r="A4" s="1"/>
      <c r="B4" s="1742" t="s">
        <v>2</v>
      </c>
      <c r="C4" s="1742"/>
      <c r="D4" s="1"/>
    </row>
    <row r="5" spans="1:4" ht="15" customHeight="1">
      <c r="A5" s="1"/>
      <c r="B5" s="893"/>
      <c r="C5" s="893"/>
      <c r="D5" s="1"/>
    </row>
    <row r="6" spans="1:4" ht="15" customHeight="1">
      <c r="A6" s="1"/>
      <c r="B6" s="915"/>
      <c r="C6" s="1"/>
      <c r="D6" s="1"/>
    </row>
    <row r="7" spans="1:4" ht="20.149999999999999" customHeight="1">
      <c r="A7" s="1"/>
      <c r="B7" s="983" t="s">
        <v>119</v>
      </c>
      <c r="C7" s="984" t="s">
        <v>120</v>
      </c>
      <c r="D7" s="1"/>
    </row>
    <row r="8" spans="1:4" ht="20.149999999999999" customHeight="1">
      <c r="A8" s="1"/>
      <c r="B8" s="7" t="s">
        <v>3082</v>
      </c>
      <c r="C8" s="298" t="s">
        <v>232</v>
      </c>
      <c r="D8" s="1"/>
    </row>
    <row r="9" spans="1:4" ht="20.149999999999999" customHeight="1">
      <c r="A9" s="1"/>
      <c r="B9" s="8" t="s">
        <v>3083</v>
      </c>
      <c r="C9" s="298" t="s">
        <v>232</v>
      </c>
      <c r="D9" s="1"/>
    </row>
    <row r="10" spans="1:4" ht="20.149999999999999" customHeight="1">
      <c r="A10" s="1"/>
      <c r="B10" s="8" t="s">
        <v>13</v>
      </c>
      <c r="C10" s="299" t="s">
        <v>234</v>
      </c>
      <c r="D10" s="1"/>
    </row>
    <row r="11" spans="1:4" ht="20.149999999999999" customHeight="1">
      <c r="A11" s="1"/>
      <c r="B11" s="8" t="s">
        <v>59</v>
      </c>
      <c r="C11" s="299" t="s">
        <v>234</v>
      </c>
      <c r="D11" s="1"/>
    </row>
    <row r="12" spans="1:4" ht="20.149999999999999" customHeight="1">
      <c r="A12" s="1"/>
      <c r="B12" s="8" t="s">
        <v>29</v>
      </c>
      <c r="C12" s="299" t="s">
        <v>234</v>
      </c>
      <c r="D12" s="1"/>
    </row>
    <row r="13" spans="1:4" ht="20.149999999999999" customHeight="1">
      <c r="A13" s="1"/>
      <c r="B13" s="8" t="s">
        <v>87</v>
      </c>
      <c r="C13" s="299" t="s">
        <v>234</v>
      </c>
      <c r="D13" s="1"/>
    </row>
    <row r="14" spans="1:4" ht="20.149999999999999" customHeight="1">
      <c r="A14" s="1"/>
      <c r="B14" s="355" t="s">
        <v>235</v>
      </c>
      <c r="C14" s="299" t="s">
        <v>234</v>
      </c>
      <c r="D14" s="1"/>
    </row>
    <row r="15" spans="1:4" ht="20.149999999999999" customHeight="1">
      <c r="A15" s="1"/>
      <c r="B15" s="355" t="s">
        <v>71</v>
      </c>
      <c r="C15" s="299" t="s">
        <v>234</v>
      </c>
      <c r="D15" s="1"/>
    </row>
    <row r="16" spans="1:4" ht="20.149999999999999" customHeight="1">
      <c r="A16" s="1"/>
      <c r="B16" s="355" t="s">
        <v>236</v>
      </c>
      <c r="C16" s="299" t="s">
        <v>234</v>
      </c>
      <c r="D16" s="1"/>
    </row>
    <row r="17" spans="1:4" ht="20.149999999999999" customHeight="1">
      <c r="A17" s="1"/>
      <c r="B17" s="8" t="s">
        <v>237</v>
      </c>
      <c r="C17" s="299" t="s">
        <v>238</v>
      </c>
      <c r="D17" s="1"/>
    </row>
    <row r="18" spans="1:4" ht="20.149999999999999" customHeight="1">
      <c r="A18" s="1"/>
      <c r="B18" s="8" t="s">
        <v>3084</v>
      </c>
      <c r="C18" s="299" t="s">
        <v>238</v>
      </c>
      <c r="D18" s="1"/>
    </row>
    <row r="19" spans="1:4" ht="20.149999999999999" customHeight="1">
      <c r="A19" s="1"/>
      <c r="B19" s="8" t="s">
        <v>399</v>
      </c>
      <c r="C19" s="299" t="s">
        <v>238</v>
      </c>
      <c r="D19" s="1"/>
    </row>
    <row r="20" spans="1:4" ht="20.149999999999999" customHeight="1">
      <c r="A20" s="1"/>
      <c r="B20" s="8" t="s">
        <v>241</v>
      </c>
      <c r="C20" s="299" t="s">
        <v>242</v>
      </c>
      <c r="D20" s="1"/>
    </row>
    <row r="21" spans="1:4" ht="20.149999999999999" customHeight="1">
      <c r="A21" s="1"/>
      <c r="B21" s="8" t="s">
        <v>243</v>
      </c>
      <c r="C21" s="299" t="s">
        <v>242</v>
      </c>
      <c r="D21" s="1"/>
    </row>
    <row r="22" spans="1:4" ht="20.149999999999999" customHeight="1">
      <c r="A22" s="1"/>
      <c r="B22" s="535" t="s">
        <v>3085</v>
      </c>
      <c r="C22" s="536" t="s">
        <v>242</v>
      </c>
      <c r="D22" s="1"/>
    </row>
    <row r="23" spans="1:4" ht="15" customHeight="1">
      <c r="A23" s="1"/>
      <c r="B23" s="9"/>
      <c r="C23" s="9"/>
      <c r="D23" s="1"/>
    </row>
    <row r="24" spans="1:4" ht="15" customHeight="1">
      <c r="A24" s="1"/>
      <c r="B24" s="1"/>
      <c r="C24" s="1"/>
      <c r="D24" s="1"/>
    </row>
    <row r="25" spans="1:4" ht="15" customHeight="1">
      <c r="A25" s="1"/>
      <c r="B25" s="1"/>
      <c r="C25" s="1"/>
      <c r="D25" s="1"/>
    </row>
    <row r="26" spans="1:4" ht="15" customHeight="1">
      <c r="A26" s="1"/>
      <c r="B26" s="1"/>
      <c r="C26" s="1"/>
      <c r="D26" s="1"/>
    </row>
    <row r="27" spans="1:4" ht="15" customHeight="1">
      <c r="A27" s="1"/>
      <c r="B27" s="1"/>
      <c r="C27" s="1"/>
      <c r="D27" s="1"/>
    </row>
    <row r="28" spans="1:4" ht="15" customHeight="1"/>
    <row r="29" spans="1:4" ht="15" customHeight="1"/>
    <row r="30" spans="1:4" ht="15" customHeight="1"/>
    <row r="31" spans="1:4" ht="15" customHeight="1"/>
    <row r="32" spans="1:4"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328" ht="20.149999999999999" customHeight="1"/>
  </sheetData>
  <sheetProtection algorithmName="SHA-512" hashValue="kvLZDgyzz7S9JwcF2Henl8GZMYIhF9tBryYc3SIc9PyTHB+UemtSFq4Uq2oE04qCItQN6oph35ghyUUFKj+5Fg==" saltValue="QJVzBBhAmliPe57WkOYaOQ==" spinCount="100000" sheet="1" objects="1" scenarios="1"/>
  <mergeCells count="2">
    <mergeCell ref="B1:B3"/>
    <mergeCell ref="B4:C4"/>
  </mergeCells>
  <hyperlinks>
    <hyperlink ref="C8" location="'Ethics &amp; Compliance'!A1" display="Ethics &amp; compliance" xr:uid="{D14F14EB-15FD-4DDB-A31B-C9795F612915}"/>
    <hyperlink ref="C9" location="'Ethics &amp; Compliance'!A1" display="Ethics &amp; compliance" xr:uid="{540FF6A5-6B58-46B8-BF3F-E3A10E779D33}"/>
    <hyperlink ref="C10" location="Transparency!A1" display="Transparency" xr:uid="{8905A525-FF44-43EC-9F39-6D668EE64450}"/>
    <hyperlink ref="C11:C16" location="Transparency!A1" display="Transparency" xr:uid="{F69C811C-D22E-4947-B7B9-25D774D3F365}"/>
    <hyperlink ref="C17" location="'Value Chain'!A1" display="Value chain" xr:uid="{CBD22C75-1A65-4EE2-9BA8-29E8CF4CE4D4}"/>
    <hyperlink ref="C18:C19" location="'Value Chain'!A1" display="Value chain" xr:uid="{53CD3C7D-A905-4D63-82D2-948670792394}"/>
    <hyperlink ref="C20" location="SusCo!A1" display="SusCo" xr:uid="{A5FAB383-4C61-4FF8-B358-38342F9854AD}"/>
    <hyperlink ref="C21:C22" location="SusCo!A1" display="SusCo" xr:uid="{E9894676-FDAB-4163-98CE-3FDE5C4405A8}"/>
  </hyperlinks>
  <pageMargins left="0.75" right="0.75" top="1" bottom="1" header="0.5" footer="0.5"/>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dimension ref="A1:Z328"/>
  <sheetViews>
    <sheetView showGridLines="0" showRuler="0" topLeftCell="B6" zoomScale="80" zoomScaleNormal="80" workbookViewId="0">
      <selection activeCell="O10" sqref="O10"/>
    </sheetView>
  </sheetViews>
  <sheetFormatPr defaultColWidth="13.54296875" defaultRowHeight="12.5"/>
  <cols>
    <col min="1" max="1" width="7.453125" customWidth="1"/>
    <col min="2" max="2" width="62.453125" customWidth="1"/>
    <col min="3" max="7" width="17" customWidth="1"/>
  </cols>
  <sheetData>
    <row r="1" spans="1:14" ht="13.4" customHeight="1">
      <c r="A1" s="1"/>
      <c r="B1" s="1647" t="e" vm="1">
        <v>#VALUE!</v>
      </c>
      <c r="C1" s="1"/>
      <c r="D1" s="1"/>
    </row>
    <row r="2" spans="1:14">
      <c r="A2" s="1"/>
      <c r="B2" s="1647"/>
      <c r="C2" s="468"/>
      <c r="D2" s="1"/>
    </row>
    <row r="3" spans="1:14">
      <c r="A3" s="1"/>
      <c r="B3" s="1647"/>
      <c r="C3" s="1"/>
      <c r="D3" s="1"/>
    </row>
    <row r="4" spans="1:14" ht="15" customHeight="1">
      <c r="A4" s="1"/>
      <c r="B4" s="1742" t="s">
        <v>2</v>
      </c>
      <c r="C4" s="1742"/>
      <c r="D4" s="1"/>
    </row>
    <row r="5" spans="1:14" ht="15" customHeight="1">
      <c r="A5" s="1"/>
      <c r="B5" s="893"/>
      <c r="C5" s="893"/>
      <c r="D5" s="1"/>
    </row>
    <row r="6" spans="1:14" ht="186.75" customHeight="1">
      <c r="A6" s="1"/>
      <c r="B6" s="1657" t="s">
        <v>3086</v>
      </c>
      <c r="C6" s="1657"/>
      <c r="D6" s="1657"/>
      <c r="E6" s="1657"/>
      <c r="F6" s="1657"/>
      <c r="G6" s="1657"/>
      <c r="H6" s="1657"/>
      <c r="I6" s="1657"/>
      <c r="J6" s="1657"/>
    </row>
    <row r="7" spans="1:14" ht="15" customHeight="1">
      <c r="A7" s="1"/>
      <c r="B7" s="220"/>
      <c r="C7" s="220"/>
      <c r="D7" s="220"/>
      <c r="E7" s="220"/>
      <c r="F7" s="220"/>
      <c r="G7" s="220"/>
    </row>
    <row r="8" spans="1:14" ht="15" customHeight="1">
      <c r="A8" s="369"/>
      <c r="B8" s="943" t="s">
        <v>3082</v>
      </c>
      <c r="C8" s="1811">
        <v>2025</v>
      </c>
      <c r="D8" s="1811"/>
      <c r="E8" s="1811">
        <v>2024</v>
      </c>
      <c r="F8" s="1811"/>
      <c r="G8" s="1199">
        <v>2023</v>
      </c>
      <c r="H8" s="1199"/>
      <c r="I8" s="1199">
        <v>2022</v>
      </c>
      <c r="J8" s="1199"/>
      <c r="K8" s="1199">
        <v>2021</v>
      </c>
      <c r="L8" s="1199"/>
      <c r="M8" s="716"/>
      <c r="N8" s="716"/>
    </row>
    <row r="9" spans="1:14" ht="15.75" customHeight="1">
      <c r="A9" s="1"/>
      <c r="B9" s="70" t="s">
        <v>3087</v>
      </c>
      <c r="C9" s="1807">
        <v>3.41</v>
      </c>
      <c r="D9" s="1807"/>
      <c r="E9" s="1198">
        <v>3.38</v>
      </c>
      <c r="F9" s="1198"/>
      <c r="G9" s="1198">
        <v>2.91</v>
      </c>
      <c r="H9" s="1198"/>
      <c r="I9" s="1198">
        <v>2.81</v>
      </c>
      <c r="J9" s="1198"/>
      <c r="K9" s="1198">
        <v>2.57</v>
      </c>
      <c r="L9" s="1198"/>
      <c r="M9" s="717"/>
      <c r="N9" s="717"/>
    </row>
    <row r="10" spans="1:14" ht="27.65" customHeight="1">
      <c r="B10" s="14" t="s">
        <v>3088</v>
      </c>
      <c r="C10" s="1808" t="s">
        <v>3089</v>
      </c>
      <c r="D10" s="1808"/>
      <c r="E10" s="1809">
        <v>1920</v>
      </c>
      <c r="F10" s="1810"/>
      <c r="G10" s="674">
        <v>1614</v>
      </c>
      <c r="H10" s="368"/>
      <c r="I10" s="674">
        <v>1459</v>
      </c>
      <c r="J10" s="368"/>
      <c r="K10" s="674">
        <v>1246</v>
      </c>
      <c r="L10" s="368"/>
      <c r="M10" s="477"/>
      <c r="N10" s="476"/>
    </row>
    <row r="11" spans="1:14" ht="27.65" customHeight="1">
      <c r="A11" s="1"/>
      <c r="B11" s="14"/>
      <c r="C11" s="449" t="s">
        <v>3090</v>
      </c>
      <c r="D11" s="449" t="s">
        <v>3091</v>
      </c>
      <c r="E11" s="784" t="s">
        <v>3090</v>
      </c>
      <c r="F11" s="784" t="s">
        <v>3092</v>
      </c>
      <c r="G11" s="784" t="s">
        <v>3090</v>
      </c>
      <c r="H11" s="784" t="s">
        <v>3092</v>
      </c>
      <c r="I11" s="784" t="s">
        <v>3090</v>
      </c>
      <c r="J11" s="784" t="s">
        <v>3092</v>
      </c>
      <c r="K11" s="784" t="s">
        <v>3090</v>
      </c>
      <c r="L11" s="784" t="s">
        <v>3092</v>
      </c>
      <c r="M11" s="718"/>
      <c r="N11" s="168"/>
    </row>
    <row r="12" spans="1:14" ht="15.75" customHeight="1">
      <c r="A12" s="1"/>
      <c r="B12" s="14" t="s">
        <v>3093</v>
      </c>
      <c r="C12" s="402">
        <v>298</v>
      </c>
      <c r="D12" s="450">
        <v>0.37</v>
      </c>
      <c r="E12" s="699">
        <v>307</v>
      </c>
      <c r="F12" s="785">
        <v>0.41599999999999998</v>
      </c>
      <c r="G12" s="125">
        <v>249</v>
      </c>
      <c r="H12" s="498">
        <v>0.51800000000000002</v>
      </c>
      <c r="I12" s="125">
        <v>210</v>
      </c>
      <c r="J12" s="498">
        <v>0.52200000000000002</v>
      </c>
      <c r="K12" s="125">
        <v>154</v>
      </c>
      <c r="L12" s="498">
        <v>0.35959999999999998</v>
      </c>
      <c r="M12" s="526"/>
      <c r="N12" s="719"/>
    </row>
    <row r="13" spans="1:14" ht="15.75" customHeight="1">
      <c r="A13" s="1"/>
      <c r="B13" s="14" t="s">
        <v>3094</v>
      </c>
      <c r="C13" s="403">
        <v>1341</v>
      </c>
      <c r="D13" s="451">
        <v>0.48</v>
      </c>
      <c r="E13" s="700">
        <v>1340</v>
      </c>
      <c r="F13" s="786">
        <v>0.46200000000000002</v>
      </c>
      <c r="G13" s="127">
        <v>1201</v>
      </c>
      <c r="H13" s="499">
        <v>0.54900000000000004</v>
      </c>
      <c r="I13" s="127">
        <v>1034</v>
      </c>
      <c r="J13" s="499">
        <v>0.65400000000000003</v>
      </c>
      <c r="K13" s="127">
        <v>819</v>
      </c>
      <c r="L13" s="499">
        <v>0.56879999999999997</v>
      </c>
      <c r="M13" s="526"/>
      <c r="N13" s="719"/>
    </row>
    <row r="14" spans="1:14" ht="15.75" customHeight="1">
      <c r="A14" s="1"/>
      <c r="B14" s="14" t="s">
        <v>3095</v>
      </c>
      <c r="C14" s="403">
        <v>156</v>
      </c>
      <c r="D14" s="451">
        <v>0.75</v>
      </c>
      <c r="E14" s="700">
        <v>139</v>
      </c>
      <c r="F14" s="786">
        <v>0.52</v>
      </c>
      <c r="G14" s="127">
        <v>107</v>
      </c>
      <c r="H14" s="499">
        <v>0.60699999999999998</v>
      </c>
      <c r="I14" s="127">
        <v>120</v>
      </c>
      <c r="J14" s="499">
        <v>0.47099999999999997</v>
      </c>
      <c r="K14" s="127">
        <v>186</v>
      </c>
      <c r="L14" s="499">
        <v>0.22220000000000001</v>
      </c>
      <c r="M14" s="526"/>
      <c r="N14" s="719"/>
    </row>
    <row r="15" spans="1:14" ht="15.75" customHeight="1">
      <c r="A15" s="1"/>
      <c r="B15" s="14" t="s">
        <v>3096</v>
      </c>
      <c r="C15" s="403">
        <v>13</v>
      </c>
      <c r="D15" s="451">
        <v>0.08</v>
      </c>
      <c r="E15" s="700">
        <v>8</v>
      </c>
      <c r="F15" s="786">
        <v>0</v>
      </c>
      <c r="G15" s="127">
        <v>5</v>
      </c>
      <c r="H15" s="499">
        <v>0</v>
      </c>
      <c r="I15" s="127">
        <v>10</v>
      </c>
      <c r="J15" s="499">
        <v>0</v>
      </c>
      <c r="K15" s="127">
        <v>6</v>
      </c>
      <c r="L15" s="499">
        <v>0</v>
      </c>
      <c r="M15" s="526"/>
      <c r="N15" s="719"/>
    </row>
    <row r="16" spans="1:14" ht="15.75" customHeight="1">
      <c r="A16" s="1"/>
      <c r="B16" s="14" t="s">
        <v>3097</v>
      </c>
      <c r="C16" s="403">
        <v>53</v>
      </c>
      <c r="D16" s="451">
        <v>0.3</v>
      </c>
      <c r="E16" s="700">
        <v>55</v>
      </c>
      <c r="F16" s="786">
        <v>0.4</v>
      </c>
      <c r="G16" s="127">
        <v>22</v>
      </c>
      <c r="H16" s="499">
        <v>0</v>
      </c>
      <c r="I16" s="127">
        <v>17</v>
      </c>
      <c r="J16" s="499">
        <v>0.66700000000000004</v>
      </c>
      <c r="K16" s="127">
        <v>18</v>
      </c>
      <c r="L16" s="499">
        <v>0.36359999999999998</v>
      </c>
      <c r="M16" s="526"/>
      <c r="N16" s="719"/>
    </row>
    <row r="17" spans="1:26" ht="15.75" customHeight="1">
      <c r="A17" s="1"/>
      <c r="B17" s="14" t="s">
        <v>3098</v>
      </c>
      <c r="C17" s="403">
        <v>6</v>
      </c>
      <c r="D17" s="451">
        <v>0</v>
      </c>
      <c r="E17" s="700">
        <v>7</v>
      </c>
      <c r="F17" s="786">
        <v>0.25</v>
      </c>
      <c r="G17" s="127">
        <v>3</v>
      </c>
      <c r="H17" s="499">
        <v>0.5</v>
      </c>
      <c r="I17" s="127">
        <v>1</v>
      </c>
      <c r="J17" s="499">
        <v>0</v>
      </c>
      <c r="K17" s="127">
        <v>0</v>
      </c>
      <c r="L17" s="499">
        <v>0</v>
      </c>
      <c r="M17" s="526"/>
      <c r="N17" s="719"/>
    </row>
    <row r="18" spans="1:26" ht="15.75" customHeight="1" thickBot="1">
      <c r="A18" s="1"/>
      <c r="B18" s="221" t="s">
        <v>410</v>
      </c>
      <c r="C18" s="452">
        <v>75</v>
      </c>
      <c r="D18" s="453">
        <v>0</v>
      </c>
      <c r="E18" s="787">
        <v>64</v>
      </c>
      <c r="F18" s="788">
        <v>0.4</v>
      </c>
      <c r="G18" s="500">
        <v>27</v>
      </c>
      <c r="H18" s="501">
        <v>0</v>
      </c>
      <c r="I18" s="500">
        <v>67</v>
      </c>
      <c r="J18" s="501">
        <v>0.33300000000000002</v>
      </c>
      <c r="K18" s="500">
        <v>63</v>
      </c>
      <c r="L18" s="501">
        <v>0.1429</v>
      </c>
      <c r="M18" s="526"/>
      <c r="N18" s="719"/>
    </row>
    <row r="19" spans="1:26" ht="24.75" customHeight="1">
      <c r="A19" s="1"/>
      <c r="B19" s="1684" t="s">
        <v>3099</v>
      </c>
      <c r="C19" s="1684"/>
      <c r="D19" s="1684"/>
      <c r="E19" s="1684"/>
      <c r="F19" s="1684"/>
      <c r="G19" s="1684"/>
      <c r="H19" s="222"/>
      <c r="I19" s="223"/>
      <c r="J19" s="223"/>
      <c r="K19" s="223"/>
      <c r="L19" s="223"/>
      <c r="M19" s="1"/>
      <c r="N19" s="1"/>
      <c r="O19" s="1"/>
      <c r="P19" s="1"/>
      <c r="Q19" s="1"/>
      <c r="R19" s="1"/>
      <c r="S19" s="1"/>
      <c r="T19" s="1"/>
      <c r="U19" s="1"/>
      <c r="V19" s="1"/>
      <c r="W19" s="1"/>
      <c r="X19" s="1"/>
      <c r="Y19" s="1"/>
      <c r="Z19" s="1"/>
    </row>
    <row r="20" spans="1:26" ht="15.75" customHeight="1">
      <c r="B20" s="1648" t="s">
        <v>3100</v>
      </c>
      <c r="C20" s="1648"/>
      <c r="D20" s="1648"/>
      <c r="E20" s="1648"/>
      <c r="F20" s="1648"/>
      <c r="G20" s="1648"/>
    </row>
    <row r="21" spans="1:26" ht="32.9" customHeight="1">
      <c r="A21" s="1"/>
      <c r="B21" s="1648" t="s">
        <v>3101</v>
      </c>
      <c r="C21" s="1648"/>
      <c r="D21" s="1648"/>
      <c r="E21" s="1648"/>
      <c r="F21" s="1648"/>
      <c r="G21" s="1648"/>
      <c r="H21" s="1"/>
      <c r="I21" s="1"/>
      <c r="J21" s="1"/>
      <c r="K21" s="1"/>
      <c r="L21" s="1"/>
      <c r="M21" s="1"/>
      <c r="N21" s="1"/>
      <c r="O21" s="1"/>
      <c r="P21" s="1"/>
      <c r="Q21" s="1"/>
      <c r="R21" s="1"/>
      <c r="S21" s="1"/>
      <c r="T21" s="1"/>
      <c r="U21" s="1"/>
      <c r="V21" s="1"/>
      <c r="W21" s="1"/>
      <c r="X21" s="1"/>
      <c r="Y21" s="1"/>
      <c r="Z21" s="1"/>
    </row>
    <row r="22" spans="1:26" ht="15" customHeight="1">
      <c r="A22" s="1"/>
      <c r="B22" s="220"/>
      <c r="C22" s="220"/>
      <c r="D22" s="220"/>
      <c r="E22" s="220"/>
      <c r="F22" s="220"/>
      <c r="G22" s="220"/>
      <c r="H22" s="1"/>
      <c r="I22" s="1"/>
      <c r="J22" s="1"/>
      <c r="K22" s="1"/>
      <c r="L22" s="1"/>
      <c r="M22" s="1"/>
      <c r="N22" s="1"/>
      <c r="O22" s="1"/>
      <c r="P22" s="1"/>
      <c r="Q22" s="1"/>
      <c r="R22" s="1"/>
      <c r="S22" s="1"/>
      <c r="T22" s="1"/>
      <c r="U22" s="1"/>
      <c r="V22" s="1"/>
      <c r="W22" s="1"/>
      <c r="X22" s="1"/>
      <c r="Y22" s="1"/>
      <c r="Z22" s="1"/>
    </row>
    <row r="23" spans="1:26" ht="15" customHeight="1">
      <c r="A23" s="1"/>
      <c r="B23" s="926" t="s">
        <v>233</v>
      </c>
      <c r="C23" s="935">
        <v>2025</v>
      </c>
      <c r="D23" s="935">
        <v>2024</v>
      </c>
      <c r="E23" s="935">
        <v>2023</v>
      </c>
      <c r="F23" s="935">
        <v>2022</v>
      </c>
      <c r="G23" s="935">
        <v>2021</v>
      </c>
      <c r="H23" s="540"/>
    </row>
    <row r="24" spans="1:26" ht="15.75" customHeight="1">
      <c r="A24" s="1"/>
      <c r="B24" s="13" t="s">
        <v>3102</v>
      </c>
      <c r="C24" s="402">
        <v>7519</v>
      </c>
      <c r="D24" s="224">
        <v>7624</v>
      </c>
      <c r="E24" s="224">
        <v>6359</v>
      </c>
      <c r="F24" s="224">
        <v>3812</v>
      </c>
      <c r="G24" s="224">
        <v>4160</v>
      </c>
      <c r="H24" s="526"/>
    </row>
    <row r="25" spans="1:26" ht="15.75" customHeight="1">
      <c r="A25" s="1"/>
      <c r="B25" s="14" t="s">
        <v>3103</v>
      </c>
      <c r="C25" s="403">
        <v>697</v>
      </c>
      <c r="D25" s="700">
        <v>877</v>
      </c>
      <c r="E25" s="225">
        <v>671</v>
      </c>
      <c r="F25" s="225">
        <v>275</v>
      </c>
      <c r="G25" s="225">
        <v>147</v>
      </c>
      <c r="H25" s="526"/>
    </row>
    <row r="26" spans="1:26" ht="15.75" customHeight="1">
      <c r="A26" s="1"/>
      <c r="B26" s="14" t="s">
        <v>3104</v>
      </c>
      <c r="C26" s="403">
        <v>8216</v>
      </c>
      <c r="D26" s="700">
        <v>8501</v>
      </c>
      <c r="E26" s="225">
        <v>7030</v>
      </c>
      <c r="F26" s="225">
        <v>4087</v>
      </c>
      <c r="G26" s="225">
        <v>4307</v>
      </c>
      <c r="H26" s="526"/>
    </row>
    <row r="27" spans="1:26" ht="15.75" customHeight="1" thickBot="1">
      <c r="A27" s="1"/>
      <c r="B27" s="331" t="s">
        <v>3105</v>
      </c>
      <c r="C27" s="452">
        <v>21693</v>
      </c>
      <c r="D27" s="787">
        <v>27050</v>
      </c>
      <c r="E27" s="226">
        <v>25187</v>
      </c>
      <c r="F27" s="226">
        <v>20770</v>
      </c>
      <c r="G27" s="226">
        <v>23092</v>
      </c>
      <c r="H27" s="526"/>
    </row>
    <row r="28" spans="1:26" ht="23.15" customHeight="1">
      <c r="A28" s="1"/>
      <c r="B28" s="1806" t="s">
        <v>3106</v>
      </c>
      <c r="C28" s="1806"/>
      <c r="D28" s="1806"/>
      <c r="E28" s="1806"/>
      <c r="F28" s="1806"/>
      <c r="G28" s="1806"/>
    </row>
    <row r="29" spans="1:26" ht="15" customHeight="1">
      <c r="A29" s="1"/>
      <c r="B29" s="52"/>
      <c r="C29" s="53"/>
      <c r="D29" s="53"/>
      <c r="E29" s="53"/>
      <c r="F29" s="53"/>
      <c r="G29" s="53"/>
    </row>
    <row r="30" spans="1:26" ht="15" customHeight="1">
      <c r="A30" s="1"/>
      <c r="B30" s="1"/>
      <c r="C30" s="1"/>
      <c r="D30" s="1"/>
      <c r="E30" s="1"/>
      <c r="F30" s="1"/>
      <c r="G30" s="1"/>
      <c r="H30" s="1"/>
      <c r="I30" s="1"/>
      <c r="J30" s="1"/>
      <c r="K30" s="1"/>
      <c r="L30" s="1"/>
    </row>
    <row r="31" spans="1:26" ht="15" customHeight="1">
      <c r="A31" s="1"/>
      <c r="B31" s="1"/>
      <c r="C31" s="1"/>
      <c r="D31" s="1"/>
      <c r="E31" s="1"/>
      <c r="F31" s="1"/>
      <c r="G31" s="1"/>
      <c r="H31" s="1"/>
      <c r="I31" s="1"/>
      <c r="J31" s="1"/>
      <c r="K31" s="1"/>
      <c r="L31" s="1"/>
    </row>
    <row r="32" spans="1:26" ht="15" customHeight="1">
      <c r="B32" s="1"/>
      <c r="C32" s="1"/>
      <c r="D32" s="1"/>
      <c r="E32" s="1"/>
      <c r="F32" s="1"/>
      <c r="G32" s="1"/>
      <c r="H32" s="1"/>
      <c r="I32" s="1"/>
      <c r="J32" s="1"/>
      <c r="K32" s="1"/>
      <c r="L32" s="1"/>
    </row>
    <row r="33" spans="2:12" ht="15" customHeight="1">
      <c r="B33" s="1"/>
      <c r="C33" s="1"/>
      <c r="D33" s="1"/>
      <c r="E33" s="1"/>
      <c r="F33" s="1"/>
      <c r="G33" s="1"/>
      <c r="H33" s="1"/>
      <c r="I33" s="1"/>
      <c r="J33" s="1"/>
      <c r="K33" s="1"/>
      <c r="L33" s="1"/>
    </row>
    <row r="34" spans="2:12" ht="15" customHeight="1">
      <c r="B34" s="1"/>
      <c r="C34" s="1"/>
      <c r="D34" s="1"/>
      <c r="E34" s="1"/>
      <c r="F34" s="1"/>
      <c r="G34" s="1"/>
      <c r="H34" s="1"/>
      <c r="I34" s="1"/>
      <c r="J34" s="1"/>
      <c r="K34" s="1"/>
      <c r="L34" s="1"/>
    </row>
    <row r="35" spans="2:12" ht="15" customHeight="1">
      <c r="B35" s="1"/>
      <c r="C35" s="1"/>
      <c r="D35" s="1"/>
      <c r="E35" s="1"/>
      <c r="F35" s="1"/>
      <c r="G35" s="1"/>
      <c r="H35" s="1"/>
      <c r="I35" s="1"/>
      <c r="J35" s="1"/>
      <c r="K35" s="1"/>
      <c r="L35" s="1"/>
    </row>
    <row r="36" spans="2:12" ht="15" customHeight="1">
      <c r="B36" s="1"/>
      <c r="C36" s="1"/>
      <c r="D36" s="1"/>
      <c r="E36" s="1"/>
      <c r="F36" s="1"/>
      <c r="G36" s="1"/>
      <c r="H36" s="1"/>
      <c r="I36" s="1"/>
      <c r="J36" s="1"/>
      <c r="K36" s="1"/>
      <c r="L36" s="1"/>
    </row>
    <row r="37" spans="2:12" ht="15" customHeight="1">
      <c r="B37" s="1"/>
      <c r="C37" s="1"/>
      <c r="D37" s="1"/>
      <c r="E37" s="1"/>
      <c r="F37" s="1"/>
      <c r="G37" s="1"/>
      <c r="H37" s="1"/>
      <c r="I37" s="1"/>
      <c r="J37" s="1"/>
      <c r="K37" s="1"/>
      <c r="L37" s="1"/>
    </row>
    <row r="38" spans="2:12" ht="15" customHeight="1"/>
    <row r="39" spans="2:12" ht="15" customHeight="1">
      <c r="B39" s="1"/>
      <c r="C39" s="1"/>
      <c r="D39" s="1"/>
      <c r="E39" s="1"/>
      <c r="F39" s="1"/>
      <c r="G39" s="1"/>
    </row>
    <row r="40" spans="2:12" ht="15" customHeight="1">
      <c r="B40" s="1"/>
      <c r="C40" s="1"/>
      <c r="D40" s="1"/>
      <c r="E40" s="1"/>
      <c r="F40" s="1"/>
      <c r="G40" s="1"/>
    </row>
    <row r="41" spans="2:12" ht="15" customHeight="1">
      <c r="B41" s="1"/>
      <c r="C41" s="1"/>
      <c r="D41" s="1"/>
      <c r="E41" s="1"/>
      <c r="F41" s="1"/>
      <c r="G41" s="1"/>
    </row>
    <row r="42" spans="2:12" ht="15" customHeight="1">
      <c r="B42" s="1"/>
      <c r="C42" s="1"/>
      <c r="D42" s="1"/>
      <c r="E42" s="1"/>
      <c r="F42" s="1"/>
      <c r="G42" s="1"/>
    </row>
    <row r="43" spans="2:12" ht="15" customHeight="1">
      <c r="B43" s="1"/>
      <c r="C43" s="1"/>
      <c r="D43" s="1"/>
      <c r="E43" s="1"/>
      <c r="F43" s="1"/>
      <c r="G43" s="1"/>
    </row>
    <row r="44" spans="2:12" ht="15" customHeight="1">
      <c r="B44" s="1"/>
      <c r="C44" s="1"/>
      <c r="D44" s="1"/>
      <c r="E44" s="1"/>
      <c r="F44" s="1"/>
      <c r="G44" s="1"/>
    </row>
    <row r="45" spans="2:12" ht="15" customHeight="1">
      <c r="B45" s="1"/>
      <c r="C45" s="1"/>
      <c r="D45" s="1"/>
      <c r="E45" s="1"/>
      <c r="F45" s="1"/>
      <c r="G45" s="1"/>
    </row>
    <row r="46" spans="2:12" ht="15" customHeight="1">
      <c r="B46" s="1"/>
      <c r="C46" s="1"/>
      <c r="D46" s="1"/>
      <c r="E46" s="1"/>
      <c r="F46" s="1"/>
      <c r="G46" s="1"/>
    </row>
    <row r="47" spans="2:12" ht="15" customHeight="1">
      <c r="B47" s="1"/>
      <c r="C47" s="1"/>
      <c r="D47" s="1"/>
      <c r="E47" s="1"/>
      <c r="F47" s="1"/>
      <c r="G47" s="1"/>
    </row>
    <row r="48" spans="2:12" ht="15" customHeight="1">
      <c r="B48" s="1"/>
      <c r="C48" s="1"/>
      <c r="D48" s="1"/>
      <c r="E48" s="1"/>
      <c r="F48" s="1"/>
      <c r="G48" s="1"/>
    </row>
    <row r="328" ht="20.149999999999999" customHeight="1"/>
  </sheetData>
  <sheetProtection algorithmName="SHA-512" hashValue="uzy2bmhn+lvTJgtmOkh4+E/Zn2AQwicoYiyeNLrLPEdAqGReKe/sNHs0f+ZQT6bcg5aM9Mx2v3b50Y11TyEEuQ==" saltValue="ARI4ukPbZoDBBQD1faPZcg==" spinCount="100000" sheet="1" objects="1" scenarios="1"/>
  <mergeCells count="12">
    <mergeCell ref="B1:B3"/>
    <mergeCell ref="B4:C4"/>
    <mergeCell ref="B28:G28"/>
    <mergeCell ref="C9:D9"/>
    <mergeCell ref="C10:D10"/>
    <mergeCell ref="B19:G19"/>
    <mergeCell ref="B21:G21"/>
    <mergeCell ref="B20:G20"/>
    <mergeCell ref="E10:F10"/>
    <mergeCell ref="E8:F8"/>
    <mergeCell ref="C8:D8"/>
    <mergeCell ref="B6:J6"/>
  </mergeCells>
  <pageMargins left="0.75" right="0.75" top="1" bottom="1" header="0.5" footer="0.5"/>
  <ignoredErrors>
    <ignoredError sqref="D8 F8 F10 F9 H9 J9 L9 H8 J8 L8 H10 J10 L10 C10" numberStoredAsText="1"/>
  </ignoredErrors>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5"/>
  <dimension ref="A1:D328"/>
  <sheetViews>
    <sheetView showGridLines="0" showRuler="0" zoomScaleNormal="100" workbookViewId="0">
      <selection activeCell="B7" sqref="B7:C7"/>
    </sheetView>
  </sheetViews>
  <sheetFormatPr defaultColWidth="13.54296875" defaultRowHeight="12.5"/>
  <cols>
    <col min="1" max="1" width="7.453125" customWidth="1"/>
    <col min="2" max="2" width="83.453125" customWidth="1"/>
    <col min="3" max="3" width="104.453125" customWidth="1"/>
  </cols>
  <sheetData>
    <row r="1" spans="1:4" ht="13.4" customHeight="1">
      <c r="A1" s="1"/>
      <c r="B1" s="1647" t="e" vm="1">
        <v>#VALUE!</v>
      </c>
      <c r="C1" s="1"/>
      <c r="D1" s="1"/>
    </row>
    <row r="2" spans="1:4">
      <c r="A2" s="1"/>
      <c r="B2" s="1647"/>
      <c r="C2" s="468"/>
      <c r="D2" s="1"/>
    </row>
    <row r="3" spans="1:4">
      <c r="A3" s="1"/>
      <c r="B3" s="1647"/>
      <c r="C3" s="1"/>
      <c r="D3" s="1"/>
    </row>
    <row r="4" spans="1:4" ht="15" customHeight="1">
      <c r="A4" s="1"/>
      <c r="B4" s="1742" t="s">
        <v>2</v>
      </c>
      <c r="C4" s="1742"/>
      <c r="D4" s="1"/>
    </row>
    <row r="5" spans="1:4" ht="15" customHeight="1">
      <c r="A5" s="1"/>
      <c r="B5" s="893"/>
      <c r="C5" s="893"/>
      <c r="D5" s="1"/>
    </row>
    <row r="6" spans="1:4" ht="17.149999999999999" customHeight="1">
      <c r="A6" s="1"/>
      <c r="B6" s="1812" t="s">
        <v>3107</v>
      </c>
      <c r="C6" s="1812"/>
    </row>
    <row r="7" spans="1:4" ht="90" customHeight="1">
      <c r="A7" s="1"/>
      <c r="B7" s="1657" t="s">
        <v>3108</v>
      </c>
      <c r="C7" s="1682"/>
    </row>
    <row r="8" spans="1:4" ht="15" customHeight="1">
      <c r="A8" s="1"/>
      <c r="B8" s="227"/>
      <c r="C8" s="228"/>
    </row>
    <row r="9" spans="1:4" ht="15.75" customHeight="1">
      <c r="A9" s="23"/>
      <c r="B9" s="946" t="s">
        <v>3109</v>
      </c>
      <c r="C9" s="946" t="s">
        <v>3110</v>
      </c>
    </row>
    <row r="10" spans="1:4" ht="27.65" customHeight="1">
      <c r="A10" s="23"/>
      <c r="B10" s="13" t="s">
        <v>3111</v>
      </c>
      <c r="C10" s="985" t="s">
        <v>14</v>
      </c>
    </row>
    <row r="11" spans="1:4" ht="27.65" customHeight="1">
      <c r="A11" s="23"/>
      <c r="B11" s="14" t="s">
        <v>3112</v>
      </c>
      <c r="C11" s="909" t="s">
        <v>3113</v>
      </c>
    </row>
    <row r="12" spans="1:4" ht="27.65" customHeight="1">
      <c r="A12" s="23"/>
      <c r="B12" s="14" t="s">
        <v>3114</v>
      </c>
      <c r="C12" s="909" t="s">
        <v>3115</v>
      </c>
    </row>
    <row r="13" spans="1:4" ht="27.65" customHeight="1">
      <c r="A13" s="23"/>
      <c r="B13" s="14" t="s">
        <v>3116</v>
      </c>
      <c r="C13" s="909" t="s">
        <v>3117</v>
      </c>
    </row>
    <row r="14" spans="1:4" ht="26.9" customHeight="1">
      <c r="A14" s="1"/>
      <c r="B14" s="14" t="s">
        <v>3118</v>
      </c>
      <c r="C14" s="909" t="s">
        <v>72</v>
      </c>
    </row>
    <row r="15" spans="1:4" ht="26.9" customHeight="1">
      <c r="A15" s="1"/>
      <c r="B15" s="14" t="s">
        <v>3119</v>
      </c>
      <c r="C15" s="909" t="s">
        <v>3120</v>
      </c>
    </row>
    <row r="16" spans="1:4" ht="22.5" customHeight="1">
      <c r="A16" s="1"/>
      <c r="B16" s="14" t="s">
        <v>236</v>
      </c>
      <c r="C16" s="909" t="s">
        <v>106</v>
      </c>
    </row>
    <row r="17" spans="1:3" ht="27.65" customHeight="1" thickBot="1">
      <c r="A17" s="1"/>
      <c r="B17" s="135" t="s">
        <v>235</v>
      </c>
      <c r="C17" s="910" t="s">
        <v>56</v>
      </c>
    </row>
    <row r="18" spans="1:3" ht="15" customHeight="1">
      <c r="A18" s="1"/>
      <c r="B18" s="205"/>
      <c r="C18" s="206"/>
    </row>
    <row r="19" spans="1:3" ht="15" customHeight="1">
      <c r="A19" s="1"/>
      <c r="B19" s="52"/>
      <c r="C19" s="53"/>
    </row>
    <row r="20" spans="1:3" ht="15" customHeight="1">
      <c r="A20" s="1"/>
      <c r="B20" s="52"/>
      <c r="C20" s="53"/>
    </row>
    <row r="21" spans="1:3" ht="15" customHeight="1"/>
    <row r="22" spans="1:3" ht="15" customHeight="1"/>
    <row r="23" spans="1:3" ht="15" customHeight="1"/>
    <row r="24" spans="1:3" ht="15" customHeight="1"/>
    <row r="25" spans="1:3" ht="15" customHeight="1"/>
    <row r="26" spans="1:3" ht="15" customHeight="1"/>
    <row r="27" spans="1:3" ht="15" customHeight="1"/>
    <row r="28" spans="1:3" ht="15" customHeight="1"/>
    <row r="29" spans="1:3" ht="15" customHeight="1"/>
    <row r="30" spans="1:3" ht="15" customHeight="1"/>
    <row r="31" spans="1:3" ht="15" customHeight="1"/>
    <row r="32" spans="1: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328" ht="20.149999999999999" customHeight="1"/>
  </sheetData>
  <sheetProtection algorithmName="SHA-512" hashValue="RFUZ7o1LJoBsehCf4b+2jd/RvuCC9nUqIYLq+T15WcmQiObtG5hzSE25jKxIMzOIVvGYVhbbFgFz34UFwOjeQg==" saltValue="bFEZVbxXzHBa4+aa2YdmEA==" spinCount="100000" sheet="1" objects="1" scenarios="1"/>
  <mergeCells count="4">
    <mergeCell ref="B6:C6"/>
    <mergeCell ref="B7:C7"/>
    <mergeCell ref="B1:B3"/>
    <mergeCell ref="B4:C4"/>
  </mergeCells>
  <conditionalFormatting sqref="C18:C20">
    <cfRule type="cellIs" dxfId="0" priority="1" operator="equal">
      <formula>"MAN"</formula>
    </cfRule>
  </conditionalFormatting>
  <hyperlinks>
    <hyperlink ref="C10" r:id="rId1" xr:uid="{A73EF05F-C47D-4EAB-B808-71EED8A9B7D4}"/>
    <hyperlink ref="C11" r:id="rId2" xr:uid="{CB345F42-AD0B-4C56-B4F2-431FB86CA9B8}"/>
    <hyperlink ref="C17" r:id="rId3" xr:uid="{91496CCE-8776-4281-A287-9EC7558047DC}"/>
    <hyperlink ref="C13" r:id="rId4" xr:uid="{700D053E-842B-4E1E-8EE3-7DAD2788DD69}"/>
    <hyperlink ref="C12" r:id="rId5" xr:uid="{DE428B9A-51E0-460D-AE4D-9F1C5B120DAB}"/>
    <hyperlink ref="C15" r:id="rId6" xr:uid="{39F13A11-B91D-4426-8B13-4632D899D002}"/>
    <hyperlink ref="C14" r:id="rId7" xr:uid="{AB122A61-3012-471D-B13E-9EDF66001E80}"/>
    <hyperlink ref="C16" r:id="rId8" display="tiotinto.com/-/media/content/documents/sustainability/human-rights/2024-vpshr-report.pdf" xr:uid="{BECA514F-E3C9-4CA6-829C-3D96C5B67C83}"/>
  </hyperlinks>
  <pageMargins left="0.75" right="0.75" top="1" bottom="1" header="0.5" footer="0.5"/>
  <drawing r:id="rId9"/>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dimension ref="A1:H331"/>
  <sheetViews>
    <sheetView showGridLines="0" showRuler="0" topLeftCell="A6" zoomScale="80" zoomScaleNormal="80" workbookViewId="0">
      <selection activeCell="C9" sqref="C9"/>
    </sheetView>
  </sheetViews>
  <sheetFormatPr defaultColWidth="13.54296875" defaultRowHeight="12.5"/>
  <cols>
    <col min="1" max="1" width="7.453125" customWidth="1"/>
    <col min="2" max="2" width="83.453125" customWidth="1"/>
    <col min="3" max="7" width="17" customWidth="1"/>
  </cols>
  <sheetData>
    <row r="1" spans="1:8" ht="13.4" customHeight="1">
      <c r="A1" s="1"/>
      <c r="B1" s="1647" t="e" vm="1">
        <v>#VALUE!</v>
      </c>
      <c r="C1" s="1"/>
      <c r="D1" s="1"/>
    </row>
    <row r="2" spans="1:8">
      <c r="A2" s="1"/>
      <c r="B2" s="1647"/>
      <c r="C2" s="468"/>
      <c r="D2" s="1"/>
    </row>
    <row r="3" spans="1:8">
      <c r="A3" s="1"/>
      <c r="B3" s="1647"/>
      <c r="C3" s="1"/>
      <c r="D3" s="1"/>
    </row>
    <row r="4" spans="1:8" ht="15" customHeight="1">
      <c r="A4" s="1"/>
      <c r="B4" s="1742" t="s">
        <v>2</v>
      </c>
      <c r="C4" s="1742"/>
      <c r="D4" s="1"/>
    </row>
    <row r="5" spans="1:8" ht="15" customHeight="1">
      <c r="A5" s="1"/>
      <c r="B5" s="893"/>
      <c r="C5" s="893"/>
      <c r="D5" s="1"/>
    </row>
    <row r="6" spans="1:8" ht="96.75" customHeight="1">
      <c r="A6" s="1"/>
      <c r="B6" s="1704" t="s">
        <v>3121</v>
      </c>
      <c r="C6" s="1704"/>
      <c r="D6" s="1704"/>
      <c r="E6" s="1704"/>
      <c r="F6" s="1704"/>
      <c r="G6" s="1704"/>
    </row>
    <row r="7" spans="1:8" ht="15" customHeight="1">
      <c r="A7" s="1"/>
      <c r="B7" s="227"/>
      <c r="C7" s="228"/>
      <c r="D7" s="229"/>
      <c r="E7" s="229"/>
      <c r="F7" s="229"/>
      <c r="G7" s="229"/>
    </row>
    <row r="8" spans="1:8" s="632" customFormat="1" ht="15" customHeight="1">
      <c r="A8" s="1389"/>
      <c r="B8" s="957" t="s">
        <v>3122</v>
      </c>
      <c r="C8" s="1538">
        <v>2025</v>
      </c>
      <c r="D8" s="1239">
        <v>2024</v>
      </c>
      <c r="E8" s="1239">
        <v>2023</v>
      </c>
      <c r="F8" s="1239">
        <v>2022</v>
      </c>
      <c r="G8" s="1239">
        <v>2021</v>
      </c>
      <c r="H8" s="726"/>
    </row>
    <row r="9" spans="1:8" s="632" customFormat="1" ht="15.75" customHeight="1">
      <c r="A9" s="1389"/>
      <c r="B9" s="13" t="s">
        <v>3123</v>
      </c>
      <c r="C9" s="454">
        <v>0.73809523809523814</v>
      </c>
      <c r="D9" s="789">
        <v>0.72222222222222221</v>
      </c>
      <c r="E9" s="230">
        <v>0.74285714285714288</v>
      </c>
      <c r="F9" s="230">
        <v>0.74285714285714288</v>
      </c>
      <c r="G9" s="1543">
        <v>0.72222222222222221</v>
      </c>
      <c r="H9" s="690"/>
    </row>
    <row r="10" spans="1:8" s="632" customFormat="1" ht="15.75" customHeight="1">
      <c r="A10" s="1389"/>
      <c r="B10" s="14" t="s">
        <v>3124</v>
      </c>
      <c r="C10" s="455">
        <v>0.21428571428571427</v>
      </c>
      <c r="D10" s="790">
        <v>0.22222222222222221</v>
      </c>
      <c r="E10" s="231">
        <v>0.2</v>
      </c>
      <c r="F10" s="231">
        <v>0.2</v>
      </c>
      <c r="G10" s="1544">
        <v>0.22222222222222221</v>
      </c>
      <c r="H10" s="690"/>
    </row>
    <row r="11" spans="1:8" s="632" customFormat="1" ht="15.75" customHeight="1">
      <c r="A11" s="1389"/>
      <c r="B11" s="14" t="s">
        <v>3125</v>
      </c>
      <c r="C11" s="455">
        <v>2.3809523809523808E-2</v>
      </c>
      <c r="D11" s="790">
        <v>2.7777777777777776E-2</v>
      </c>
      <c r="E11" s="231">
        <v>5.7142857142857141E-2</v>
      </c>
      <c r="F11" s="231">
        <v>5.7142857142857141E-2</v>
      </c>
      <c r="G11" s="1544">
        <v>5.5555555555555552E-2</v>
      </c>
      <c r="H11" s="690"/>
    </row>
    <row r="12" spans="1:8" s="632" customFormat="1" ht="15.75" customHeight="1" thickBot="1">
      <c r="A12" s="1389"/>
      <c r="B12" s="135" t="s">
        <v>3126</v>
      </c>
      <c r="C12" s="456">
        <v>2.3809523809523808E-2</v>
      </c>
      <c r="D12" s="791">
        <v>2.7777777777777776E-2</v>
      </c>
      <c r="E12" s="233">
        <v>0</v>
      </c>
      <c r="F12" s="233">
        <v>0</v>
      </c>
      <c r="G12" s="233">
        <v>0</v>
      </c>
      <c r="H12" s="721"/>
    </row>
    <row r="13" spans="1:8" s="632" customFormat="1">
      <c r="A13" s="1389"/>
      <c r="B13" s="1666" t="s">
        <v>3127</v>
      </c>
      <c r="C13" s="1666"/>
      <c r="D13" s="1666"/>
      <c r="E13" s="1666"/>
      <c r="F13" s="1666"/>
      <c r="G13" s="1666"/>
    </row>
    <row r="14" spans="1:8" s="632" customFormat="1">
      <c r="A14" s="1389"/>
      <c r="B14" s="1664"/>
      <c r="C14" s="1664"/>
      <c r="D14" s="1664"/>
      <c r="E14" s="1664"/>
      <c r="F14" s="1664"/>
      <c r="G14" s="1664"/>
    </row>
    <row r="15" spans="1:8" ht="15" customHeight="1">
      <c r="A15" s="23"/>
      <c r="B15" s="1334"/>
      <c r="C15" s="1334"/>
      <c r="D15" s="1334"/>
      <c r="E15" s="1334"/>
      <c r="F15" s="1334"/>
      <c r="G15" s="1334"/>
    </row>
    <row r="16" spans="1:8" s="632" customFormat="1" ht="15" customHeight="1">
      <c r="A16" s="638"/>
      <c r="B16" s="957" t="s">
        <v>3128</v>
      </c>
      <c r="C16" s="1538">
        <v>2025</v>
      </c>
      <c r="D16" s="1239">
        <v>2024</v>
      </c>
      <c r="E16" s="1239">
        <v>2023</v>
      </c>
      <c r="F16" s="1239">
        <v>2022</v>
      </c>
      <c r="G16" s="1239">
        <v>2021</v>
      </c>
      <c r="H16" s="726"/>
    </row>
    <row r="17" spans="1:8" s="632" customFormat="1" ht="15.75" customHeight="1">
      <c r="A17" s="638"/>
      <c r="B17" s="13" t="s">
        <v>3129</v>
      </c>
      <c r="C17" s="457">
        <v>0</v>
      </c>
      <c r="D17" s="792">
        <v>0</v>
      </c>
      <c r="E17" s="232">
        <v>0</v>
      </c>
      <c r="F17" s="232">
        <v>0</v>
      </c>
      <c r="G17" s="232">
        <v>0</v>
      </c>
      <c r="H17" s="721"/>
    </row>
    <row r="18" spans="1:8" s="632" customFormat="1" ht="15.75" customHeight="1">
      <c r="A18" s="638"/>
      <c r="B18" s="14" t="s">
        <v>3130</v>
      </c>
      <c r="C18" s="457">
        <v>0</v>
      </c>
      <c r="D18" s="792">
        <v>0</v>
      </c>
      <c r="E18" s="231">
        <v>0.08</v>
      </c>
      <c r="F18" s="231">
        <v>0.08</v>
      </c>
      <c r="G18" s="231">
        <v>7.0000000000000007E-2</v>
      </c>
      <c r="H18" s="690"/>
    </row>
    <row r="19" spans="1:8" s="632" customFormat="1" ht="15.75" customHeight="1">
      <c r="A19" s="638"/>
      <c r="B19" s="14" t="s">
        <v>3131</v>
      </c>
      <c r="C19" s="458">
        <v>7.6923076923076927E-2</v>
      </c>
      <c r="D19" s="793">
        <v>8.3333333333333329E-2</v>
      </c>
      <c r="E19" s="233">
        <v>0</v>
      </c>
      <c r="F19" s="233">
        <v>0</v>
      </c>
      <c r="G19" s="233">
        <v>0</v>
      </c>
      <c r="H19" s="690"/>
    </row>
    <row r="20" spans="1:8" s="632" customFormat="1" ht="15.75" customHeight="1">
      <c r="A20" s="638"/>
      <c r="B20" s="14" t="s">
        <v>3132</v>
      </c>
      <c r="C20" s="455">
        <v>0.84615384615384615</v>
      </c>
      <c r="D20" s="790">
        <v>0.83333333333333337</v>
      </c>
      <c r="E20" s="231">
        <v>0.83333333333333337</v>
      </c>
      <c r="F20" s="231">
        <v>0.83333333333333337</v>
      </c>
      <c r="G20" s="231">
        <v>0.7857142857142857</v>
      </c>
      <c r="H20" s="690"/>
    </row>
    <row r="21" spans="1:8" s="632" customFormat="1" ht="15.75" customHeight="1">
      <c r="A21" s="638"/>
      <c r="B21" s="14" t="s">
        <v>3133</v>
      </c>
      <c r="C21" s="455">
        <v>7.6923076923076927E-2</v>
      </c>
      <c r="D21" s="790">
        <v>8.3333333333333329E-2</v>
      </c>
      <c r="E21" s="231">
        <v>8.3333333333333329E-2</v>
      </c>
      <c r="F21" s="231">
        <v>8.3333333333333329E-2</v>
      </c>
      <c r="G21" s="231">
        <v>0.14285714285714285</v>
      </c>
      <c r="H21" s="690"/>
    </row>
    <row r="22" spans="1:8" s="632" customFormat="1" ht="15.75" customHeight="1" thickBot="1">
      <c r="A22" s="638"/>
      <c r="B22" s="221" t="s">
        <v>3134</v>
      </c>
      <c r="C22" s="459">
        <v>0</v>
      </c>
      <c r="D22" s="794">
        <v>0</v>
      </c>
      <c r="E22" s="234">
        <v>0</v>
      </c>
      <c r="F22" s="234">
        <v>0</v>
      </c>
      <c r="G22" s="234">
        <v>0</v>
      </c>
      <c r="H22" s="721"/>
    </row>
    <row r="23" spans="1:8">
      <c r="A23" s="1"/>
      <c r="B23" s="1666" t="s">
        <v>3127</v>
      </c>
      <c r="C23" s="1666"/>
      <c r="D23" s="1666"/>
      <c r="E23" s="1666"/>
      <c r="F23" s="1666"/>
      <c r="G23" s="1666"/>
    </row>
    <row r="24" spans="1:8">
      <c r="A24" s="1"/>
      <c r="B24" s="1664"/>
      <c r="C24" s="1664"/>
      <c r="D24" s="1664"/>
      <c r="E24" s="1664"/>
      <c r="F24" s="1664"/>
      <c r="G24" s="1664"/>
    </row>
    <row r="25" spans="1:8" ht="15" customHeight="1">
      <c r="A25" s="1"/>
      <c r="B25" s="160"/>
      <c r="C25" s="137"/>
      <c r="D25" s="137"/>
      <c r="E25" s="137"/>
      <c r="F25" s="137"/>
      <c r="G25" s="137"/>
    </row>
    <row r="26" spans="1:8" s="632" customFormat="1" ht="15" customHeight="1">
      <c r="A26" s="638"/>
      <c r="B26" s="1539" t="s">
        <v>3135</v>
      </c>
      <c r="C26" s="1538">
        <v>2025</v>
      </c>
      <c r="D26" s="1239">
        <v>2024</v>
      </c>
      <c r="E26" s="1239">
        <v>2023</v>
      </c>
      <c r="F26" s="1239">
        <v>2022</v>
      </c>
      <c r="G26" s="1239">
        <v>2021</v>
      </c>
      <c r="H26" s="726"/>
    </row>
    <row r="27" spans="1:8" s="632" customFormat="1" ht="26.15" customHeight="1">
      <c r="A27" s="638"/>
      <c r="B27" s="13" t="s">
        <v>3136</v>
      </c>
      <c r="C27" s="402">
        <v>8584</v>
      </c>
      <c r="D27" s="699">
        <v>7834</v>
      </c>
      <c r="E27" s="224">
        <v>10252</v>
      </c>
      <c r="F27" s="224">
        <v>18375</v>
      </c>
      <c r="G27" s="224">
        <v>8040</v>
      </c>
      <c r="H27" s="722"/>
    </row>
    <row r="28" spans="1:8" s="632" customFormat="1" ht="15.75" customHeight="1" thickBot="1">
      <c r="A28" s="638"/>
      <c r="B28" s="1129" t="s">
        <v>3137</v>
      </c>
      <c r="C28" s="403">
        <v>6905</v>
      </c>
      <c r="D28" s="700">
        <v>6359</v>
      </c>
      <c r="E28" s="225">
        <v>5759</v>
      </c>
      <c r="F28" s="225">
        <v>4122</v>
      </c>
      <c r="G28" s="225">
        <v>4754</v>
      </c>
      <c r="H28" s="526"/>
    </row>
    <row r="29" spans="1:8" ht="15" customHeight="1">
      <c r="A29" s="1"/>
      <c r="B29" s="16" t="s">
        <v>3138</v>
      </c>
      <c r="C29" s="38"/>
      <c r="D29" s="38"/>
      <c r="E29" s="48"/>
      <c r="F29" s="39"/>
      <c r="G29" s="39"/>
    </row>
    <row r="30" spans="1:8" ht="15" customHeight="1">
      <c r="A30" s="1"/>
      <c r="B30" s="16" t="s">
        <v>3139</v>
      </c>
      <c r="C30" s="53"/>
      <c r="D30" s="53"/>
      <c r="E30" s="53"/>
      <c r="F30" s="53"/>
      <c r="G30" s="53"/>
    </row>
    <row r="31" spans="1:8" ht="15" customHeight="1">
      <c r="A31" s="1"/>
      <c r="B31" s="52"/>
      <c r="C31" s="53"/>
      <c r="D31" s="53"/>
      <c r="E31" s="53"/>
      <c r="F31" s="53"/>
      <c r="G31" s="53"/>
    </row>
    <row r="32" spans="1:8" ht="15" customHeight="1">
      <c r="A32" s="1"/>
      <c r="B32" s="52"/>
      <c r="C32" s="53"/>
      <c r="D32" s="53"/>
      <c r="E32" s="53"/>
      <c r="F32" s="53"/>
      <c r="G32" s="53"/>
    </row>
    <row r="33" spans="1:7" ht="15" customHeight="1">
      <c r="A33" s="1"/>
      <c r="B33" s="52"/>
      <c r="C33" s="53"/>
      <c r="D33" s="53"/>
      <c r="E33" s="53"/>
      <c r="F33" s="53"/>
      <c r="G33" s="53"/>
    </row>
    <row r="34" spans="1:7" ht="15" customHeight="1">
      <c r="A34" s="1"/>
      <c r="B34" s="52"/>
      <c r="C34" s="53"/>
      <c r="D34" s="53"/>
      <c r="E34" s="53"/>
      <c r="F34" s="53"/>
      <c r="G34" s="53"/>
    </row>
    <row r="35" spans="1:7" ht="15" customHeight="1"/>
    <row r="36" spans="1:7" ht="15" customHeight="1"/>
    <row r="37" spans="1:7" ht="15" customHeight="1"/>
    <row r="38" spans="1:7" ht="15" customHeight="1"/>
    <row r="39" spans="1:7" ht="15" customHeight="1"/>
    <row r="40" spans="1:7" ht="15" customHeight="1"/>
    <row r="41" spans="1:7" ht="15" customHeight="1"/>
    <row r="42" spans="1:7" ht="15" customHeight="1"/>
    <row r="43" spans="1:7" ht="15" customHeight="1"/>
    <row r="44" spans="1:7" ht="15" customHeight="1"/>
    <row r="45" spans="1:7" ht="15" customHeight="1"/>
    <row r="46" spans="1:7" ht="15" customHeight="1"/>
    <row r="47" spans="1:7" ht="15" customHeight="1"/>
    <row r="48" spans="1:7" ht="15" customHeight="1"/>
    <row r="49" ht="15" customHeight="1"/>
    <row r="50" ht="15" customHeight="1"/>
    <row r="51" ht="15" customHeight="1"/>
    <row r="52" ht="15" customHeight="1"/>
    <row r="331" ht="20.149999999999999" customHeight="1"/>
  </sheetData>
  <sheetProtection algorithmName="SHA-512" hashValue="Veys2qQ+cdaWiMytYKAhc7hypkZzdyRVu3UseWF8BxhbBe2CXHv0xUG0MetrZtnfunMvFYejLyJqC6hiD590nw==" saltValue="HBtK1y34dsQfnUfhTOzucg==" spinCount="100000" sheet="1" objects="1" scenarios="1"/>
  <mergeCells count="7">
    <mergeCell ref="B24:G24"/>
    <mergeCell ref="B6:G6"/>
    <mergeCell ref="B1:B3"/>
    <mergeCell ref="B4:C4"/>
    <mergeCell ref="B23:G23"/>
    <mergeCell ref="B13:G13"/>
    <mergeCell ref="B14:G14"/>
  </mergeCells>
  <pageMargins left="0.75" right="0.75" top="1" bottom="1" header="0.5" footer="0.5"/>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7"/>
  <dimension ref="A1:H328"/>
  <sheetViews>
    <sheetView showGridLines="0" showRuler="0" zoomScale="80" zoomScaleNormal="80" workbookViewId="0">
      <selection activeCell="E30" sqref="E30"/>
    </sheetView>
  </sheetViews>
  <sheetFormatPr defaultColWidth="13.54296875" defaultRowHeight="12.5"/>
  <cols>
    <col min="1" max="1" width="7.453125" customWidth="1"/>
    <col min="2" max="2" width="83.453125" customWidth="1"/>
    <col min="3" max="7" width="17" customWidth="1"/>
  </cols>
  <sheetData>
    <row r="1" spans="1:8" ht="13.4" customHeight="1">
      <c r="A1" s="1"/>
      <c r="B1" s="1647" t="e" vm="1">
        <v>#VALUE!</v>
      </c>
      <c r="C1" s="1"/>
      <c r="D1" s="1"/>
    </row>
    <row r="2" spans="1:8">
      <c r="A2" s="1"/>
      <c r="B2" s="1647"/>
      <c r="C2" s="468"/>
      <c r="D2" s="1"/>
    </row>
    <row r="3" spans="1:8">
      <c r="A3" s="1"/>
      <c r="B3" s="1647"/>
      <c r="C3" s="1"/>
      <c r="D3" s="1"/>
    </row>
    <row r="4" spans="1:8" ht="15" customHeight="1">
      <c r="A4" s="1"/>
      <c r="B4" s="1742" t="s">
        <v>2</v>
      </c>
      <c r="C4" s="1742"/>
      <c r="D4" s="1"/>
    </row>
    <row r="5" spans="1:8" ht="15" customHeight="1">
      <c r="A5" s="1"/>
      <c r="B5" s="893"/>
      <c r="C5" s="893"/>
      <c r="D5" s="1"/>
    </row>
    <row r="6" spans="1:8" ht="17.149999999999999" customHeight="1">
      <c r="A6" s="1"/>
      <c r="B6" s="1658" t="s">
        <v>3140</v>
      </c>
      <c r="C6" s="1658"/>
      <c r="D6" s="1658"/>
      <c r="E6" s="1658"/>
      <c r="F6" s="1658"/>
      <c r="G6" s="1658"/>
    </row>
    <row r="7" spans="1:8" ht="17.149999999999999" customHeight="1">
      <c r="A7" s="1"/>
      <c r="B7" s="891"/>
      <c r="C7" s="891"/>
      <c r="D7" s="891"/>
      <c r="E7" s="891"/>
      <c r="F7" s="891"/>
      <c r="G7" s="891"/>
    </row>
    <row r="8" spans="1:8" ht="15" customHeight="1">
      <c r="A8" s="1"/>
      <c r="B8" s="926" t="s">
        <v>3141</v>
      </c>
      <c r="C8" s="927">
        <v>2025</v>
      </c>
      <c r="D8" s="930">
        <v>2024</v>
      </c>
      <c r="E8" s="935">
        <v>2023</v>
      </c>
      <c r="F8" s="935">
        <v>2022</v>
      </c>
      <c r="G8" s="935">
        <v>2021</v>
      </c>
      <c r="H8" s="540"/>
    </row>
    <row r="9" spans="1:8" ht="15.75" customHeight="1">
      <c r="A9" s="1"/>
      <c r="B9" s="235" t="s">
        <v>3142</v>
      </c>
      <c r="C9" s="394">
        <v>4</v>
      </c>
      <c r="D9" s="760">
        <v>4</v>
      </c>
      <c r="E9" s="27">
        <v>5</v>
      </c>
      <c r="F9" s="27">
        <v>6</v>
      </c>
      <c r="G9" s="27">
        <v>7</v>
      </c>
      <c r="H9" s="526"/>
    </row>
    <row r="10" spans="1:8" ht="15" customHeight="1">
      <c r="A10" s="23"/>
      <c r="B10" s="236"/>
      <c r="C10" s="236"/>
      <c r="D10" s="236"/>
      <c r="E10" s="236"/>
      <c r="F10" s="236"/>
      <c r="G10" s="236"/>
    </row>
    <row r="11" spans="1:8" ht="15" customHeight="1">
      <c r="A11" s="23"/>
      <c r="B11" s="237"/>
      <c r="C11" s="237"/>
      <c r="D11" s="237"/>
      <c r="E11" s="237"/>
      <c r="F11" s="237"/>
      <c r="G11" s="237"/>
    </row>
    <row r="12" spans="1:8" ht="15" customHeight="1">
      <c r="A12" s="23"/>
      <c r="B12" s="926" t="s">
        <v>3143</v>
      </c>
      <c r="C12" s="927">
        <v>2025</v>
      </c>
      <c r="D12" s="930">
        <v>2024</v>
      </c>
      <c r="E12" s="935">
        <v>2023</v>
      </c>
      <c r="F12" s="935">
        <v>2022</v>
      </c>
      <c r="G12" s="935" t="s">
        <v>3144</v>
      </c>
      <c r="H12" s="689"/>
    </row>
    <row r="13" spans="1:8" ht="15.75" customHeight="1">
      <c r="A13" s="23"/>
      <c r="B13" s="13" t="s">
        <v>3145</v>
      </c>
      <c r="C13" s="460">
        <v>0.28000000000000003</v>
      </c>
      <c r="D13" s="795">
        <v>0.307</v>
      </c>
      <c r="E13" s="238">
        <v>0.31</v>
      </c>
      <c r="F13" s="238">
        <v>0.19</v>
      </c>
      <c r="G13" s="238">
        <v>0.21</v>
      </c>
      <c r="H13" s="723"/>
    </row>
    <row r="14" spans="1:8" ht="15.75" customHeight="1">
      <c r="A14" s="23"/>
      <c r="B14" s="14" t="s">
        <v>3146</v>
      </c>
      <c r="C14" s="461">
        <v>0.24099999999999999</v>
      </c>
      <c r="D14" s="796">
        <v>0.19700000000000001</v>
      </c>
      <c r="E14" s="239">
        <v>0.2</v>
      </c>
      <c r="F14" s="239">
        <v>0.21</v>
      </c>
      <c r="G14" s="239">
        <v>0.21</v>
      </c>
      <c r="H14" s="723"/>
    </row>
    <row r="15" spans="1:8" ht="15.75" customHeight="1">
      <c r="A15" s="1"/>
      <c r="B15" s="14" t="s">
        <v>3147</v>
      </c>
      <c r="C15" s="461">
        <v>0.11</v>
      </c>
      <c r="D15" s="796">
        <v>0.13</v>
      </c>
      <c r="E15" s="239">
        <v>0.17</v>
      </c>
      <c r="F15" s="239">
        <v>0.3</v>
      </c>
      <c r="G15" s="239">
        <v>0.19</v>
      </c>
      <c r="H15" s="723"/>
    </row>
    <row r="16" spans="1:8" ht="15.75" customHeight="1">
      <c r="A16" s="1"/>
      <c r="B16" s="14" t="s">
        <v>3148</v>
      </c>
      <c r="C16" s="461">
        <v>7.0000000000000007E-2</v>
      </c>
      <c r="D16" s="796">
        <v>5.1999999999999998E-2</v>
      </c>
      <c r="E16" s="239">
        <v>0.11</v>
      </c>
      <c r="F16" s="239">
        <v>0.12</v>
      </c>
      <c r="G16" s="239">
        <v>0.18</v>
      </c>
      <c r="H16" s="723"/>
    </row>
    <row r="17" spans="1:8" ht="15.75" customHeight="1">
      <c r="A17" s="1"/>
      <c r="B17" s="14" t="s">
        <v>3149</v>
      </c>
      <c r="C17" s="461">
        <v>0.27600000000000002</v>
      </c>
      <c r="D17" s="796">
        <v>0.254</v>
      </c>
      <c r="E17" s="239">
        <v>0.16</v>
      </c>
      <c r="F17" s="239">
        <v>0.14000000000000001</v>
      </c>
      <c r="G17" s="239">
        <v>0.17</v>
      </c>
      <c r="H17" s="723"/>
    </row>
    <row r="18" spans="1:8" ht="15.75" customHeight="1" thickBot="1">
      <c r="A18" s="1"/>
      <c r="B18" s="221" t="s">
        <v>3150</v>
      </c>
      <c r="C18" s="462">
        <v>2.1999999999999999E-2</v>
      </c>
      <c r="D18" s="797">
        <v>6.0299999999999999E-2</v>
      </c>
      <c r="E18" s="240">
        <v>0.05</v>
      </c>
      <c r="F18" s="240">
        <v>0.04</v>
      </c>
      <c r="G18" s="240">
        <v>0.04</v>
      </c>
      <c r="H18" s="723"/>
    </row>
    <row r="19" spans="1:8" ht="26.15" customHeight="1">
      <c r="A19" s="1"/>
      <c r="B19" s="1684" t="s">
        <v>3151</v>
      </c>
      <c r="C19" s="1684"/>
      <c r="D19" s="1684"/>
      <c r="E19" s="1684"/>
      <c r="F19" s="1684"/>
      <c r="G19" s="1684"/>
    </row>
    <row r="20" spans="1:8" ht="15" customHeight="1">
      <c r="A20" s="1"/>
      <c r="B20" s="171"/>
      <c r="C20" s="241"/>
      <c r="D20" s="172"/>
      <c r="E20" s="172"/>
      <c r="F20" s="172"/>
      <c r="G20" s="172"/>
    </row>
    <row r="21" spans="1:8" ht="15" customHeight="1">
      <c r="A21" s="1"/>
      <c r="B21" s="926"/>
      <c r="C21" s="1805" t="s">
        <v>3110</v>
      </c>
      <c r="D21" s="1805"/>
      <c r="E21" s="1805"/>
      <c r="F21" s="1805"/>
      <c r="G21" s="1805"/>
    </row>
    <row r="22" spans="1:8" ht="27.65" customHeight="1" thickBot="1">
      <c r="A22" s="1"/>
      <c r="B22" s="235" t="s">
        <v>3152</v>
      </c>
      <c r="C22" s="1815" t="s">
        <v>3153</v>
      </c>
      <c r="D22" s="1816"/>
      <c r="E22" s="1816"/>
      <c r="F22" s="1816"/>
      <c r="G22" s="1816"/>
    </row>
    <row r="23" spans="1:8" ht="44.25" customHeight="1">
      <c r="A23" s="1"/>
      <c r="B23" s="242"/>
      <c r="C23" s="1813"/>
      <c r="D23" s="1814"/>
      <c r="E23" s="1814"/>
      <c r="F23" s="1814"/>
      <c r="G23" s="1814"/>
    </row>
    <row r="24" spans="1:8" ht="15" customHeight="1">
      <c r="A24" s="1"/>
      <c r="B24" s="52"/>
      <c r="C24" s="53"/>
      <c r="D24" s="53"/>
      <c r="E24" s="53"/>
      <c r="F24" s="53"/>
      <c r="G24" s="53"/>
    </row>
    <row r="25" spans="1:8" ht="15" customHeight="1">
      <c r="A25" s="1"/>
      <c r="B25" s="52"/>
      <c r="D25" s="53"/>
      <c r="E25" s="53"/>
      <c r="F25" s="53"/>
      <c r="G25" s="53"/>
    </row>
    <row r="26" spans="1:8" ht="15" customHeight="1">
      <c r="A26" s="1"/>
      <c r="B26" s="52"/>
      <c r="C26" s="53"/>
      <c r="D26" s="53"/>
      <c r="E26" s="53"/>
      <c r="F26" s="53"/>
      <c r="G26" s="53"/>
    </row>
    <row r="27" spans="1:8" ht="15" customHeight="1">
      <c r="A27" s="1"/>
      <c r="B27" s="52"/>
      <c r="C27" s="53"/>
      <c r="D27" s="53"/>
      <c r="E27" s="53"/>
      <c r="F27" s="53"/>
      <c r="G27" s="53"/>
    </row>
    <row r="28" spans="1:8" ht="15" customHeight="1"/>
    <row r="29" spans="1:8" ht="15" customHeight="1"/>
    <row r="30" spans="1:8" ht="15" customHeight="1"/>
    <row r="31" spans="1:8" ht="15" customHeight="1"/>
    <row r="32" spans="1: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328" ht="20.149999999999999" customHeight="1"/>
  </sheetData>
  <sheetProtection algorithmName="SHA-512" hashValue="7Qiwa+TcnOv274yMVqkYTFZfCuz35tga9pKswoQZoKsIePB1pZD7xDcuZatmeqvFpENrRR05XTk0/RZLT1zoww==" saltValue="zehpXMC67DktwceNtjpGNw==" spinCount="100000" sheet="1" objects="1" scenarios="1"/>
  <mergeCells count="7">
    <mergeCell ref="B1:B3"/>
    <mergeCell ref="B4:C4"/>
    <mergeCell ref="C23:G23"/>
    <mergeCell ref="B6:G6"/>
    <mergeCell ref="B19:G19"/>
    <mergeCell ref="C21:G21"/>
    <mergeCell ref="C22:G22"/>
  </mergeCells>
  <hyperlinks>
    <hyperlink ref="C22" r:id="rId1" xr:uid="{2ACFF8B8-6385-49E8-A8DA-38763D39747F}"/>
  </hyperlinks>
  <pageMargins left="0.75" right="0.75" top="1" bottom="1" header="0.5" footer="0.5"/>
  <ignoredErrors>
    <ignoredError sqref="F18 F14" numberStoredAsText="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8">
    <tabColor rgb="FF7C716B"/>
  </sheetPr>
  <dimension ref="A1:D328"/>
  <sheetViews>
    <sheetView showGridLines="0" showRuler="0" zoomScaleNormal="100" workbookViewId="0">
      <selection activeCell="C9" sqref="C9"/>
    </sheetView>
  </sheetViews>
  <sheetFormatPr defaultColWidth="13.54296875" defaultRowHeight="12.5"/>
  <cols>
    <col min="1" max="1" width="7.453125" customWidth="1"/>
    <col min="2" max="2" width="80.453125" customWidth="1"/>
    <col min="3" max="3" width="28" customWidth="1"/>
  </cols>
  <sheetData>
    <row r="1" spans="1:4" ht="13.4" customHeight="1">
      <c r="A1" s="1"/>
      <c r="B1" s="1647" t="e" vm="1">
        <v>#VALUE!</v>
      </c>
      <c r="C1" s="1"/>
      <c r="D1" s="1"/>
    </row>
    <row r="2" spans="1:4">
      <c r="A2" s="1"/>
      <c r="B2" s="1647"/>
      <c r="C2" s="468"/>
      <c r="D2" s="1"/>
    </row>
    <row r="3" spans="1:4">
      <c r="A3" s="1"/>
      <c r="B3" s="1647"/>
      <c r="C3" s="1"/>
      <c r="D3" s="1"/>
    </row>
    <row r="4" spans="1:4" ht="15" customHeight="1">
      <c r="A4" s="1"/>
      <c r="B4" s="1742" t="s">
        <v>2</v>
      </c>
      <c r="C4" s="1742"/>
      <c r="D4" s="1"/>
    </row>
    <row r="5" spans="1:4" ht="15" customHeight="1">
      <c r="A5" s="1"/>
      <c r="B5" s="893"/>
      <c r="C5" s="893"/>
      <c r="D5" s="1"/>
    </row>
    <row r="6" spans="1:4" s="891" customFormat="1" ht="15" customHeight="1">
      <c r="B6" s="915"/>
    </row>
    <row r="7" spans="1:4" ht="20.149999999999999" customHeight="1">
      <c r="A7" s="1"/>
      <c r="B7" s="983" t="s">
        <v>119</v>
      </c>
      <c r="C7" s="984" t="s">
        <v>120</v>
      </c>
    </row>
    <row r="8" spans="1:4" ht="20.149999999999999" customHeight="1">
      <c r="A8" s="1"/>
      <c r="B8" s="7" t="s">
        <v>245</v>
      </c>
      <c r="C8" s="298" t="s">
        <v>246</v>
      </c>
    </row>
    <row r="9" spans="1:4" ht="20.149999999999999" customHeight="1">
      <c r="A9" s="1"/>
      <c r="B9" s="8" t="s">
        <v>3154</v>
      </c>
      <c r="C9" s="299" t="s">
        <v>248</v>
      </c>
    </row>
    <row r="10" spans="1:4" ht="20.149999999999999" customHeight="1">
      <c r="A10" s="1"/>
      <c r="B10" s="8" t="s">
        <v>3155</v>
      </c>
      <c r="C10" s="299" t="s">
        <v>250</v>
      </c>
    </row>
    <row r="11" spans="1:4" ht="20.149999999999999" customHeight="1">
      <c r="A11" s="1"/>
      <c r="B11" s="8" t="s">
        <v>189</v>
      </c>
      <c r="C11" s="299" t="s">
        <v>190</v>
      </c>
    </row>
    <row r="12" spans="1:4" ht="20.149999999999999" customHeight="1">
      <c r="A12" s="1"/>
      <c r="B12" s="8" t="s">
        <v>251</v>
      </c>
      <c r="C12" s="298" t="s">
        <v>188</v>
      </c>
    </row>
    <row r="13" spans="1:4" ht="20.149999999999999" customHeight="1">
      <c r="A13" s="1"/>
      <c r="B13" s="8" t="s">
        <v>252</v>
      </c>
      <c r="C13" s="299" t="s">
        <v>253</v>
      </c>
    </row>
    <row r="14" spans="1:4" ht="20.149999999999999" customHeight="1">
      <c r="A14" s="1"/>
      <c r="B14" s="8" t="s">
        <v>3156</v>
      </c>
      <c r="C14" s="299" t="s">
        <v>255</v>
      </c>
    </row>
    <row r="15" spans="1:4" ht="20.149999999999999" customHeight="1">
      <c r="A15" s="1"/>
      <c r="B15" s="8" t="s">
        <v>256</v>
      </c>
      <c r="C15" s="299" t="s">
        <v>257</v>
      </c>
    </row>
    <row r="16" spans="1:4" ht="20.149999999999999" customHeight="1">
      <c r="A16" s="1"/>
      <c r="B16" s="8" t="s">
        <v>258</v>
      </c>
      <c r="C16" s="299" t="s">
        <v>259</v>
      </c>
    </row>
    <row r="17" spans="1:3" ht="20.149999999999999" customHeight="1">
      <c r="A17" s="1"/>
      <c r="B17" s="8" t="s">
        <v>260</v>
      </c>
      <c r="C17" s="299" t="s">
        <v>261</v>
      </c>
    </row>
    <row r="18" spans="1:3" ht="20.149999999999999" customHeight="1">
      <c r="A18" s="1"/>
      <c r="B18" s="8" t="s">
        <v>262</v>
      </c>
      <c r="C18" s="299" t="s">
        <v>263</v>
      </c>
    </row>
    <row r="19" spans="1:3" ht="20.149999999999999" customHeight="1">
      <c r="B19" s="535" t="s">
        <v>3157</v>
      </c>
      <c r="C19" s="536" t="s">
        <v>265</v>
      </c>
    </row>
    <row r="20" spans="1:3" ht="15" customHeight="1">
      <c r="A20" s="1"/>
      <c r="B20" s="9"/>
      <c r="C20" s="9"/>
    </row>
    <row r="21" spans="1:3" ht="15" customHeight="1">
      <c r="A21" s="1"/>
      <c r="B21" s="1"/>
      <c r="C21" s="1"/>
    </row>
    <row r="22" spans="1:3" ht="15" customHeight="1">
      <c r="A22" s="1"/>
      <c r="B22" s="1"/>
      <c r="C22" s="1"/>
    </row>
    <row r="23" spans="1:3" ht="15" customHeight="1">
      <c r="A23" s="1"/>
      <c r="B23" s="1"/>
      <c r="C23" s="1"/>
    </row>
    <row r="24" spans="1:3" ht="15" customHeight="1">
      <c r="A24" s="1"/>
      <c r="B24" s="1"/>
      <c r="C24" s="1"/>
    </row>
    <row r="25" spans="1:3" ht="15" customHeight="1"/>
    <row r="26" spans="1:3" ht="15" customHeight="1"/>
    <row r="27" spans="1:3" ht="15" customHeight="1"/>
    <row r="28" spans="1:3" ht="15" customHeight="1"/>
    <row r="29" spans="1:3" ht="15" customHeight="1"/>
    <row r="30" spans="1:3" ht="15" customHeight="1"/>
    <row r="31" spans="1:3" ht="15" customHeight="1"/>
    <row r="32" spans="1: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328" ht="20.149999999999999" customHeight="1"/>
  </sheetData>
  <sheetProtection algorithmName="SHA-512" hashValue="SrRRhkBTD6l4o7safxN8hv1un2ZnMJKdxC94VW3xU7hM7MuhyxSFeaAwZbmvktmGqCy/Gy4kzFttGPeHPwobqg==" saltValue="4ipTJNzpmjlKJSTNnB9Fgw==" spinCount="100000" sheet="1" objects="1" scenarios="1"/>
  <mergeCells count="2">
    <mergeCell ref="B1:B3"/>
    <mergeCell ref="B4:C4"/>
  </mergeCells>
  <hyperlinks>
    <hyperlink ref="C8" location="'GRI Index '!A1" display="GRI Index" xr:uid="{131EF299-8EEB-4257-ACB3-2E5B7F288976}"/>
    <hyperlink ref="C9" location="'Certifications &amp; Frameworks'!A1" display="Certifications &amp; frameworks" xr:uid="{8E7B7CAD-B5CE-4AC7-AA1B-99DFEB54F92F}"/>
    <hyperlink ref="C10" location="'Indices &amp; Ratings'!A1" display="Indices &amp; ratings" xr:uid="{C53EC2D4-6A3A-4707-8C2C-769B2D4ADAA5}"/>
    <hyperlink ref="C11" location="TCFD!A1" display="TCFD" xr:uid="{0860AC15-6EF5-461E-A691-ED8618A393B1}"/>
    <hyperlink ref="C13" location="TNFD!A1" display="TNFD" xr:uid="{2774E838-ACB6-4850-A08B-D24F1D9256C1}"/>
    <hyperlink ref="C14" location="'ICMM PE Summary'!A1" display="ICMM PE Summary" xr:uid="{A8E414CE-6643-4CD3-B75D-64187B252598}"/>
    <hyperlink ref="C17" location="SASB!A1" display="SASB" xr:uid="{3A4D8F2A-63BD-4419-9917-D981AC02CF2E}"/>
    <hyperlink ref="C18" location="'UNGC CoP'!A1" display="UNGC CoP" xr:uid="{22FBC007-442E-4838-84E1-004D7425A5D2}"/>
    <hyperlink ref="C19" location="'PAI Summary'!A1" display="PAI Summary" xr:uid="{DCBC1DF7-699C-414D-B74C-F645BFF2BEF5}"/>
    <hyperlink ref="C16" location="'TSM Summary'!A1" display="TSM Summary" xr:uid="{60316AF0-3696-43EF-B038-EBA7D6267ED8}"/>
    <hyperlink ref="C15" location="'ICMM SERF'!A1" display="ICMM SERF" xr:uid="{D54009E4-57FC-4B22-B130-28B3C8242288}"/>
    <hyperlink ref="C12" location="'CA100+'!A1" display="CA100+" xr:uid="{14A3D499-BF32-458C-8987-58E28CA13356}"/>
  </hyperlink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7C716B"/>
  </sheetPr>
  <dimension ref="A1:I145"/>
  <sheetViews>
    <sheetView showGridLines="0" showRuler="0" topLeftCell="A43" zoomScaleNormal="100" workbookViewId="0">
      <selection activeCell="C104" sqref="C104"/>
    </sheetView>
  </sheetViews>
  <sheetFormatPr defaultColWidth="13.54296875" defaultRowHeight="20.149999999999999" customHeight="1"/>
  <cols>
    <col min="2" max="2" width="99.453125" customWidth="1"/>
    <col min="3" max="3" width="31.54296875" customWidth="1"/>
  </cols>
  <sheetData>
    <row r="1" spans="1:4" ht="20.149999999999999" customHeight="1">
      <c r="A1" s="1"/>
      <c r="B1" s="1647" t="e" vm="1">
        <v>#VALUE!</v>
      </c>
      <c r="C1" s="1"/>
      <c r="D1" s="1"/>
    </row>
    <row r="2" spans="1:4" ht="20.149999999999999" customHeight="1">
      <c r="A2" s="1"/>
      <c r="B2" s="1647"/>
      <c r="C2" s="468"/>
      <c r="D2" s="1"/>
    </row>
    <row r="3" spans="1:4" ht="20.149999999999999" customHeight="1">
      <c r="A3" s="1"/>
      <c r="B3" s="1647"/>
      <c r="C3" s="1"/>
      <c r="D3" s="1"/>
    </row>
    <row r="4" spans="1:4" ht="20.149999999999999" customHeight="1">
      <c r="A4" s="1"/>
      <c r="B4" s="893" t="s">
        <v>2</v>
      </c>
      <c r="C4" s="1"/>
      <c r="D4" s="1"/>
    </row>
    <row r="5" spans="1:4" ht="20.149999999999999" customHeight="1">
      <c r="A5" s="1"/>
      <c r="B5" s="893"/>
      <c r="C5" s="1"/>
      <c r="D5" s="1"/>
    </row>
    <row r="6" spans="1:4" ht="20.149999999999999" customHeight="1">
      <c r="A6" s="1"/>
      <c r="B6" s="915"/>
      <c r="C6" s="1"/>
      <c r="D6" s="1"/>
    </row>
    <row r="7" spans="1:4" ht="20.149999999999999" customHeight="1">
      <c r="A7" s="1"/>
      <c r="B7" s="915"/>
      <c r="C7" s="1"/>
      <c r="D7" s="1"/>
    </row>
    <row r="8" spans="1:4" ht="20.149999999999999" customHeight="1">
      <c r="A8" s="1"/>
      <c r="B8" s="983" t="s">
        <v>119</v>
      </c>
      <c r="C8" s="984" t="s">
        <v>120</v>
      </c>
      <c r="D8" s="1"/>
    </row>
    <row r="9" spans="1:4" ht="20.149999999999999" customHeight="1">
      <c r="A9" s="1"/>
      <c r="B9" s="8" t="s">
        <v>121</v>
      </c>
      <c r="C9" s="299" t="s">
        <v>122</v>
      </c>
      <c r="D9" s="1"/>
    </row>
    <row r="10" spans="1:4" ht="20.149999999999999" customHeight="1">
      <c r="A10" s="1"/>
      <c r="B10" s="8" t="s">
        <v>123</v>
      </c>
      <c r="C10" s="299" t="s">
        <v>122</v>
      </c>
      <c r="D10" s="1"/>
    </row>
    <row r="11" spans="1:4" ht="20.149999999999999" customHeight="1">
      <c r="A11" s="1"/>
      <c r="B11" s="8" t="s">
        <v>124</v>
      </c>
      <c r="C11" s="299" t="s">
        <v>122</v>
      </c>
      <c r="D11" s="1"/>
    </row>
    <row r="12" spans="1:4" ht="20.149999999999999" customHeight="1">
      <c r="A12" s="1"/>
      <c r="B12" s="8" t="s">
        <v>125</v>
      </c>
      <c r="C12" s="299" t="s">
        <v>122</v>
      </c>
      <c r="D12" s="1"/>
    </row>
    <row r="13" spans="1:4" ht="20.149999999999999" customHeight="1">
      <c r="A13" s="1"/>
      <c r="B13" s="8" t="s">
        <v>126</v>
      </c>
      <c r="C13" s="299" t="s">
        <v>122</v>
      </c>
      <c r="D13" s="1"/>
    </row>
    <row r="14" spans="1:4" ht="20.149999999999999" customHeight="1">
      <c r="A14" s="1"/>
      <c r="B14" s="8" t="s">
        <v>127</v>
      </c>
      <c r="C14" s="299" t="s">
        <v>122</v>
      </c>
      <c r="D14" s="1"/>
    </row>
    <row r="15" spans="1:4" ht="20.149999999999999" customHeight="1">
      <c r="A15" s="1"/>
      <c r="B15" s="8" t="s">
        <v>128</v>
      </c>
      <c r="C15" s="299" t="s">
        <v>122</v>
      </c>
      <c r="D15" s="1"/>
    </row>
    <row r="16" spans="1:4" ht="20.149999999999999" customHeight="1">
      <c r="A16" s="1"/>
      <c r="B16" s="8" t="s">
        <v>129</v>
      </c>
      <c r="C16" s="299" t="s">
        <v>122</v>
      </c>
      <c r="D16" s="1"/>
    </row>
    <row r="17" spans="1:4" ht="20.149999999999999" customHeight="1">
      <c r="A17" s="1"/>
      <c r="B17" s="8" t="s">
        <v>130</v>
      </c>
      <c r="C17" s="299" t="s">
        <v>122</v>
      </c>
      <c r="D17" s="1"/>
    </row>
    <row r="18" spans="1:4" ht="20.149999999999999" customHeight="1">
      <c r="A18" s="1"/>
      <c r="B18" s="8" t="s">
        <v>131</v>
      </c>
      <c r="C18" s="299" t="s">
        <v>132</v>
      </c>
      <c r="D18" s="1"/>
    </row>
    <row r="19" spans="1:4" ht="20.149999999999999" customHeight="1">
      <c r="A19" s="1"/>
      <c r="B19" s="8" t="s">
        <v>133</v>
      </c>
      <c r="C19" s="299" t="s">
        <v>132</v>
      </c>
      <c r="D19" s="1"/>
    </row>
    <row r="20" spans="1:4" ht="20.149999999999999" customHeight="1">
      <c r="A20" s="1"/>
      <c r="B20" s="8" t="s">
        <v>134</v>
      </c>
      <c r="C20" s="299" t="s">
        <v>132</v>
      </c>
      <c r="D20" s="1"/>
    </row>
    <row r="21" spans="1:4" ht="20.149999999999999" customHeight="1">
      <c r="A21" s="1"/>
      <c r="B21" s="535" t="s">
        <v>135</v>
      </c>
      <c r="C21" s="536" t="s">
        <v>132</v>
      </c>
      <c r="D21" s="1"/>
    </row>
    <row r="22" spans="1:4" ht="20.149999999999999" customHeight="1">
      <c r="A22" s="1"/>
      <c r="B22" s="9"/>
      <c r="C22" s="10"/>
      <c r="D22" s="1"/>
    </row>
    <row r="23" spans="1:4" ht="20.149999999999999" customHeight="1">
      <c r="A23" s="1"/>
      <c r="B23" s="915"/>
      <c r="C23" s="1"/>
      <c r="D23" s="1"/>
    </row>
    <row r="24" spans="1:4" ht="20.149999999999999" customHeight="1">
      <c r="A24" s="1"/>
      <c r="B24" s="983" t="s">
        <v>136</v>
      </c>
      <c r="C24" s="984" t="s">
        <v>120</v>
      </c>
      <c r="D24" s="1"/>
    </row>
    <row r="25" spans="1:4" ht="20.149999999999999" customHeight="1">
      <c r="A25" s="1"/>
      <c r="B25" s="8" t="s">
        <v>137</v>
      </c>
      <c r="C25" s="298" t="s">
        <v>138</v>
      </c>
      <c r="D25" s="1"/>
    </row>
    <row r="26" spans="1:4" ht="20.149999999999999" customHeight="1">
      <c r="A26" s="1"/>
      <c r="B26" s="8" t="s">
        <v>139</v>
      </c>
      <c r="C26" s="298" t="s">
        <v>138</v>
      </c>
      <c r="D26" s="1"/>
    </row>
    <row r="27" spans="1:4" ht="20.149999999999999" customHeight="1">
      <c r="A27" s="1"/>
      <c r="B27" s="8" t="s">
        <v>140</v>
      </c>
      <c r="C27" s="298" t="s">
        <v>138</v>
      </c>
      <c r="D27" s="1"/>
    </row>
    <row r="28" spans="1:4" ht="20.149999999999999" customHeight="1">
      <c r="A28" s="1"/>
      <c r="B28" s="8" t="s">
        <v>141</v>
      </c>
      <c r="C28" s="298" t="s">
        <v>138</v>
      </c>
      <c r="D28" s="1"/>
    </row>
    <row r="29" spans="1:4" ht="20.149999999999999" customHeight="1">
      <c r="A29" s="1"/>
      <c r="B29" s="8" t="s">
        <v>142</v>
      </c>
      <c r="C29" s="298" t="s">
        <v>138</v>
      </c>
      <c r="D29" s="1"/>
    </row>
    <row r="30" spans="1:4" ht="20.149999999999999" customHeight="1">
      <c r="A30" s="1"/>
      <c r="B30" s="8" t="s">
        <v>143</v>
      </c>
      <c r="C30" s="298" t="s">
        <v>138</v>
      </c>
      <c r="D30" s="1"/>
    </row>
    <row r="31" spans="1:4" ht="20.149999999999999" customHeight="1">
      <c r="A31" s="1"/>
      <c r="B31" s="8" t="s">
        <v>144</v>
      </c>
      <c r="C31" s="298" t="s">
        <v>138</v>
      </c>
      <c r="D31" s="1"/>
    </row>
    <row r="32" spans="1:4" ht="20.149999999999999" customHeight="1">
      <c r="A32" s="1"/>
      <c r="B32" s="8" t="s">
        <v>145</v>
      </c>
      <c r="C32" s="298" t="s">
        <v>138</v>
      </c>
      <c r="D32" s="1"/>
    </row>
    <row r="33" spans="1:9" ht="20.149999999999999" customHeight="1">
      <c r="A33" s="1"/>
      <c r="B33" s="8" t="s">
        <v>146</v>
      </c>
      <c r="C33" s="299" t="s">
        <v>147</v>
      </c>
      <c r="D33" s="1"/>
    </row>
    <row r="34" spans="1:9" ht="20.149999999999999" customHeight="1">
      <c r="A34" s="1"/>
      <c r="B34" s="8" t="s">
        <v>148</v>
      </c>
      <c r="C34" s="299" t="s">
        <v>147</v>
      </c>
      <c r="D34" s="1"/>
    </row>
    <row r="35" spans="1:9" ht="20.149999999999999" customHeight="1">
      <c r="A35" s="1"/>
      <c r="B35" s="8" t="s">
        <v>149</v>
      </c>
      <c r="C35" s="299" t="s">
        <v>147</v>
      </c>
      <c r="D35" s="1"/>
    </row>
    <row r="36" spans="1:9" ht="20.149999999999999" customHeight="1">
      <c r="A36" s="1"/>
      <c r="B36" s="8" t="s">
        <v>150</v>
      </c>
      <c r="C36" s="299" t="s">
        <v>147</v>
      </c>
      <c r="D36" s="1"/>
    </row>
    <row r="37" spans="1:9" ht="20.149999999999999" customHeight="1">
      <c r="A37" s="1"/>
      <c r="B37" s="8" t="s">
        <v>151</v>
      </c>
      <c r="C37" s="299" t="s">
        <v>152</v>
      </c>
      <c r="D37" s="1"/>
    </row>
    <row r="38" spans="1:9" ht="20.149999999999999" customHeight="1">
      <c r="A38" s="1"/>
      <c r="B38" s="535" t="s">
        <v>153</v>
      </c>
      <c r="C38" s="536" t="s">
        <v>152</v>
      </c>
      <c r="D38" s="1"/>
    </row>
    <row r="39" spans="1:9" ht="20.149999999999999" customHeight="1">
      <c r="A39" s="1"/>
      <c r="B39" s="9"/>
      <c r="C39" s="10"/>
      <c r="D39" s="1"/>
    </row>
    <row r="40" spans="1:9" ht="20.149999999999999" customHeight="1">
      <c r="A40" s="1"/>
      <c r="B40" s="915"/>
      <c r="C40" s="1"/>
      <c r="D40" s="1"/>
    </row>
    <row r="41" spans="1:9" ht="20.149999999999999" customHeight="1">
      <c r="A41" s="1"/>
      <c r="B41" s="983" t="s">
        <v>136</v>
      </c>
      <c r="C41" s="984" t="s">
        <v>120</v>
      </c>
      <c r="D41" s="1"/>
    </row>
    <row r="42" spans="1:9" ht="20.149999999999999" customHeight="1">
      <c r="A42" s="1"/>
      <c r="B42" s="7" t="s">
        <v>154</v>
      </c>
      <c r="C42" s="298" t="s">
        <v>155</v>
      </c>
      <c r="D42" s="1"/>
    </row>
    <row r="43" spans="1:9" ht="20.149999999999999" customHeight="1">
      <c r="A43" s="1"/>
      <c r="B43" s="8" t="s">
        <v>156</v>
      </c>
      <c r="C43" s="298" t="s">
        <v>155</v>
      </c>
      <c r="D43" s="1"/>
    </row>
    <row r="44" spans="1:9" ht="20.149999999999999" customHeight="1">
      <c r="A44" s="1"/>
      <c r="B44" s="8" t="s">
        <v>157</v>
      </c>
      <c r="C44" s="298" t="s">
        <v>155</v>
      </c>
      <c r="D44" s="1"/>
    </row>
    <row r="45" spans="1:9" ht="20.149999999999999" customHeight="1">
      <c r="A45" s="1"/>
      <c r="B45" s="8" t="s">
        <v>158</v>
      </c>
      <c r="C45" s="299" t="s">
        <v>159</v>
      </c>
      <c r="D45" s="1"/>
    </row>
    <row r="46" spans="1:9" ht="20.149999999999999" customHeight="1">
      <c r="A46" s="1"/>
      <c r="B46" s="8" t="s">
        <v>160</v>
      </c>
      <c r="C46" s="299" t="s">
        <v>159</v>
      </c>
      <c r="D46" s="1"/>
    </row>
    <row r="47" spans="1:9" ht="20.149999999999999" customHeight="1">
      <c r="A47" s="1"/>
      <c r="B47" s="535" t="s">
        <v>161</v>
      </c>
      <c r="C47" s="536" t="s">
        <v>159</v>
      </c>
      <c r="D47" s="1"/>
      <c r="H47" s="886"/>
      <c r="I47" s="887"/>
    </row>
    <row r="48" spans="1:9" ht="20.149999999999999" customHeight="1">
      <c r="A48" s="1"/>
      <c r="B48" s="9"/>
      <c r="C48" s="10"/>
      <c r="D48" s="1"/>
      <c r="H48" s="886"/>
      <c r="I48" s="887"/>
    </row>
    <row r="49" spans="1:9" ht="20.149999999999999" customHeight="1">
      <c r="A49" s="1"/>
      <c r="B49" s="915"/>
      <c r="C49" s="1"/>
      <c r="D49" s="1"/>
      <c r="H49" s="886"/>
      <c r="I49" s="887"/>
    </row>
    <row r="50" spans="1:9" ht="20.149999999999999" customHeight="1">
      <c r="A50" s="1"/>
      <c r="B50" s="983" t="s">
        <v>136</v>
      </c>
      <c r="C50" s="984" t="s">
        <v>120</v>
      </c>
      <c r="D50" s="1"/>
      <c r="H50" s="886"/>
      <c r="I50" s="887"/>
    </row>
    <row r="51" spans="1:9" ht="20.149999999999999" customHeight="1">
      <c r="A51" s="1"/>
      <c r="B51" s="7" t="s">
        <v>162</v>
      </c>
      <c r="C51" s="298" t="s">
        <v>163</v>
      </c>
      <c r="D51" s="1"/>
      <c r="H51" s="886"/>
      <c r="I51" s="887"/>
    </row>
    <row r="52" spans="1:9" ht="20.149999999999999" customHeight="1">
      <c r="A52" s="1"/>
      <c r="B52" s="8" t="s">
        <v>164</v>
      </c>
      <c r="C52" s="298" t="s">
        <v>165</v>
      </c>
      <c r="D52" s="1"/>
      <c r="H52" s="886"/>
      <c r="I52" s="887"/>
    </row>
    <row r="53" spans="1:9" ht="20.149999999999999" customHeight="1">
      <c r="A53" s="1"/>
      <c r="B53" s="8" t="s">
        <v>166</v>
      </c>
      <c r="C53" s="298" t="s">
        <v>165</v>
      </c>
      <c r="D53" s="1"/>
      <c r="H53" s="886"/>
      <c r="I53" s="887"/>
    </row>
    <row r="54" spans="1:9" ht="20.149999999999999" customHeight="1">
      <c r="A54" s="1"/>
      <c r="B54" s="8" t="s">
        <v>167</v>
      </c>
      <c r="C54" s="298" t="s">
        <v>165</v>
      </c>
      <c r="D54" s="1"/>
      <c r="H54" s="886"/>
      <c r="I54" s="887"/>
    </row>
    <row r="55" spans="1:9" ht="20.149999999999999" customHeight="1">
      <c r="A55" s="1"/>
      <c r="B55" s="8" t="s">
        <v>168</v>
      </c>
      <c r="C55" s="298" t="s">
        <v>165</v>
      </c>
      <c r="D55" s="1"/>
      <c r="H55" s="886"/>
      <c r="I55" s="887"/>
    </row>
    <row r="56" spans="1:9" ht="20.149999999999999" customHeight="1">
      <c r="A56" s="1"/>
      <c r="B56" s="8" t="s">
        <v>169</v>
      </c>
      <c r="C56" s="299" t="s">
        <v>170</v>
      </c>
      <c r="D56" s="1"/>
      <c r="H56" s="343"/>
      <c r="I56" s="887"/>
    </row>
    <row r="57" spans="1:9" ht="20.149999999999999" customHeight="1">
      <c r="A57" s="1"/>
      <c r="B57" s="8" t="s">
        <v>171</v>
      </c>
      <c r="C57" s="299" t="s">
        <v>170</v>
      </c>
      <c r="D57" s="1"/>
      <c r="H57" s="886"/>
      <c r="I57" s="887"/>
    </row>
    <row r="58" spans="1:9" ht="20.149999999999999" customHeight="1">
      <c r="A58" s="1"/>
      <c r="B58" s="8" t="s">
        <v>172</v>
      </c>
      <c r="C58" s="299" t="s">
        <v>170</v>
      </c>
      <c r="D58" s="1"/>
      <c r="H58" s="886"/>
      <c r="I58" s="887"/>
    </row>
    <row r="59" spans="1:9" ht="20.149999999999999" customHeight="1">
      <c r="A59" s="1"/>
      <c r="B59" s="8" t="s">
        <v>173</v>
      </c>
      <c r="C59" s="299" t="s">
        <v>170</v>
      </c>
      <c r="D59" s="1"/>
      <c r="H59" s="886"/>
      <c r="I59" s="887"/>
    </row>
    <row r="60" spans="1:9" ht="20.149999999999999" customHeight="1">
      <c r="A60" s="1"/>
      <c r="B60" s="343" t="s">
        <v>174</v>
      </c>
      <c r="C60" s="299" t="s">
        <v>170</v>
      </c>
      <c r="D60" s="1"/>
      <c r="H60" s="886"/>
      <c r="I60" s="887"/>
    </row>
    <row r="61" spans="1:9" ht="20.149999999999999" customHeight="1">
      <c r="A61" s="1"/>
      <c r="B61" s="8" t="s">
        <v>175</v>
      </c>
      <c r="C61" s="299" t="s">
        <v>170</v>
      </c>
      <c r="D61" s="1"/>
      <c r="H61" s="886"/>
      <c r="I61" s="887"/>
    </row>
    <row r="62" spans="1:9" ht="20.149999999999999" customHeight="1">
      <c r="A62" s="1"/>
      <c r="B62" s="8" t="s">
        <v>176</v>
      </c>
      <c r="C62" s="299" t="s">
        <v>170</v>
      </c>
      <c r="D62" s="1"/>
      <c r="H62" s="886"/>
      <c r="I62" s="887"/>
    </row>
    <row r="63" spans="1:9" ht="20.149999999999999" customHeight="1">
      <c r="A63" s="1"/>
      <c r="B63" s="8" t="s">
        <v>177</v>
      </c>
      <c r="C63" s="299" t="s">
        <v>170</v>
      </c>
      <c r="D63" s="1"/>
      <c r="H63" s="886"/>
      <c r="I63" s="887"/>
    </row>
    <row r="64" spans="1:9" ht="20.149999999999999" customHeight="1">
      <c r="A64" s="1"/>
      <c r="B64" s="8" t="s">
        <v>178</v>
      </c>
      <c r="C64" s="299" t="s">
        <v>170</v>
      </c>
      <c r="D64" s="1"/>
      <c r="H64" s="886"/>
      <c r="I64" s="887"/>
    </row>
    <row r="65" spans="1:9" ht="20.149999999999999" customHeight="1">
      <c r="A65" s="1"/>
      <c r="B65" s="8" t="s">
        <v>179</v>
      </c>
      <c r="C65" s="299" t="s">
        <v>170</v>
      </c>
      <c r="D65" s="1"/>
      <c r="H65" s="886"/>
      <c r="I65" s="887"/>
    </row>
    <row r="66" spans="1:9" ht="20.149999999999999" customHeight="1">
      <c r="A66" s="1"/>
      <c r="B66" s="8" t="s">
        <v>180</v>
      </c>
      <c r="C66" s="299" t="s">
        <v>181</v>
      </c>
      <c r="D66" s="1"/>
      <c r="H66" s="886"/>
      <c r="I66" s="887"/>
    </row>
    <row r="67" spans="1:9" ht="20.149999999999999" customHeight="1">
      <c r="A67" s="1"/>
      <c r="B67" s="8" t="s">
        <v>182</v>
      </c>
      <c r="C67" s="299" t="s">
        <v>183</v>
      </c>
      <c r="D67" s="1"/>
      <c r="H67" s="886"/>
      <c r="I67" s="887"/>
    </row>
    <row r="68" spans="1:9" ht="20.149999999999999" customHeight="1">
      <c r="A68" s="1"/>
      <c r="B68" s="535" t="s">
        <v>184</v>
      </c>
      <c r="C68" s="536" t="s">
        <v>185</v>
      </c>
      <c r="D68" s="1"/>
      <c r="H68" s="886"/>
      <c r="I68" s="887"/>
    </row>
    <row r="69" spans="1:9" ht="20.149999999999999" customHeight="1">
      <c r="A69" s="1"/>
      <c r="B69" s="9"/>
      <c r="C69" s="10"/>
      <c r="D69" s="1"/>
      <c r="H69" s="886"/>
      <c r="I69" s="887"/>
    </row>
    <row r="70" spans="1:9" ht="20.149999999999999" customHeight="1">
      <c r="A70" s="1"/>
      <c r="B70" s="920" t="s">
        <v>186</v>
      </c>
      <c r="C70" s="921"/>
      <c r="D70" s="1"/>
      <c r="H70" s="886"/>
      <c r="I70" s="887"/>
    </row>
    <row r="71" spans="1:9" ht="20.149999999999999" customHeight="1">
      <c r="A71" s="1"/>
      <c r="B71" s="7" t="s">
        <v>187</v>
      </c>
      <c r="C71" s="298" t="s">
        <v>188</v>
      </c>
      <c r="D71" s="1"/>
      <c r="H71" s="886"/>
      <c r="I71" s="887"/>
    </row>
    <row r="72" spans="1:9" ht="20.149999999999999" customHeight="1">
      <c r="A72" s="1"/>
      <c r="B72" s="535" t="s">
        <v>189</v>
      </c>
      <c r="C72" s="536" t="s">
        <v>190</v>
      </c>
      <c r="D72" s="1"/>
    </row>
    <row r="73" spans="1:9" ht="20.149999999999999" customHeight="1">
      <c r="A73" s="1"/>
      <c r="B73" s="9"/>
      <c r="C73" s="10"/>
      <c r="D73" s="1"/>
    </row>
    <row r="74" spans="1:9" ht="20.149999999999999" customHeight="1">
      <c r="A74" s="1"/>
      <c r="B74" s="915"/>
      <c r="C74" s="1"/>
      <c r="D74" s="1"/>
    </row>
    <row r="75" spans="1:9" ht="20.149999999999999" customHeight="1">
      <c r="A75" s="1"/>
      <c r="B75" s="983" t="s">
        <v>136</v>
      </c>
      <c r="C75" s="984" t="s">
        <v>120</v>
      </c>
      <c r="D75" s="1"/>
    </row>
    <row r="76" spans="1:9" ht="20.149999999999999" customHeight="1">
      <c r="A76" s="1"/>
      <c r="B76" s="7" t="s">
        <v>191</v>
      </c>
      <c r="C76" s="298" t="s">
        <v>192</v>
      </c>
      <c r="D76" s="1"/>
    </row>
    <row r="77" spans="1:9" ht="20.149999999999999" customHeight="1">
      <c r="A77" s="1"/>
      <c r="B77" s="8" t="s">
        <v>193</v>
      </c>
      <c r="C77" s="298" t="s">
        <v>192</v>
      </c>
      <c r="D77" s="1"/>
    </row>
    <row r="78" spans="1:9" ht="20.149999999999999" customHeight="1">
      <c r="A78" s="1"/>
      <c r="B78" s="8" t="s">
        <v>194</v>
      </c>
      <c r="C78" s="298" t="s">
        <v>192</v>
      </c>
      <c r="D78" s="1"/>
    </row>
    <row r="79" spans="1:9" ht="20.149999999999999" customHeight="1">
      <c r="A79" s="1"/>
      <c r="B79" s="8" t="s">
        <v>195</v>
      </c>
      <c r="C79" s="298" t="s">
        <v>192</v>
      </c>
      <c r="D79" s="1"/>
    </row>
    <row r="80" spans="1:9" ht="20.149999999999999" customHeight="1">
      <c r="A80" s="1"/>
      <c r="B80" s="8" t="s">
        <v>196</v>
      </c>
      <c r="C80" s="298" t="s">
        <v>192</v>
      </c>
      <c r="D80" s="1"/>
    </row>
    <row r="81" spans="1:4" ht="20.149999999999999" customHeight="1">
      <c r="A81" s="1"/>
      <c r="B81" s="8" t="s">
        <v>197</v>
      </c>
      <c r="C81" s="298" t="s">
        <v>192</v>
      </c>
      <c r="D81" s="1"/>
    </row>
    <row r="82" spans="1:4" ht="20.149999999999999" customHeight="1">
      <c r="A82" s="1"/>
      <c r="B82" s="8" t="s">
        <v>198</v>
      </c>
      <c r="C82" s="298" t="s">
        <v>192</v>
      </c>
      <c r="D82" s="1"/>
    </row>
    <row r="83" spans="1:4" ht="20.149999999999999" customHeight="1">
      <c r="A83" s="1"/>
      <c r="B83" s="8" t="s">
        <v>199</v>
      </c>
      <c r="C83" s="298" t="s">
        <v>192</v>
      </c>
      <c r="D83" s="1"/>
    </row>
    <row r="84" spans="1:4" ht="20.149999999999999" customHeight="1">
      <c r="A84" s="1"/>
      <c r="B84" s="8" t="s">
        <v>200</v>
      </c>
      <c r="C84" s="298" t="s">
        <v>192</v>
      </c>
      <c r="D84" s="1"/>
    </row>
    <row r="85" spans="1:4" ht="20.149999999999999" customHeight="1">
      <c r="A85" s="1"/>
      <c r="B85" s="8" t="s">
        <v>201</v>
      </c>
      <c r="C85" s="298" t="s">
        <v>192</v>
      </c>
      <c r="D85" s="1"/>
    </row>
    <row r="86" spans="1:4" ht="20.149999999999999" customHeight="1">
      <c r="A86" s="1"/>
      <c r="B86" s="8" t="s">
        <v>202</v>
      </c>
      <c r="C86" s="298" t="s">
        <v>192</v>
      </c>
      <c r="D86" s="1"/>
    </row>
    <row r="87" spans="1:4" ht="20.149999999999999" customHeight="1">
      <c r="A87" s="1"/>
      <c r="B87" s="8" t="s">
        <v>203</v>
      </c>
      <c r="C87" s="298" t="s">
        <v>192</v>
      </c>
      <c r="D87" s="1"/>
    </row>
    <row r="88" spans="1:4" ht="20.149999999999999" customHeight="1">
      <c r="A88" s="1"/>
      <c r="B88" s="8" t="s">
        <v>204</v>
      </c>
      <c r="C88" s="298" t="s">
        <v>192</v>
      </c>
      <c r="D88" s="1"/>
    </row>
    <row r="89" spans="1:4" ht="20.149999999999999" customHeight="1">
      <c r="A89" s="1"/>
      <c r="B89" s="8" t="s">
        <v>205</v>
      </c>
      <c r="C89" s="298" t="s">
        <v>192</v>
      </c>
      <c r="D89" s="1"/>
    </row>
    <row r="90" spans="1:4" ht="20.149999999999999" customHeight="1">
      <c r="A90" s="1"/>
      <c r="B90" s="8" t="s">
        <v>206</v>
      </c>
      <c r="C90" s="299" t="s">
        <v>207</v>
      </c>
      <c r="D90" s="1"/>
    </row>
    <row r="91" spans="1:4" ht="23">
      <c r="A91" s="1"/>
      <c r="B91" s="8" t="s">
        <v>208</v>
      </c>
      <c r="C91" s="299" t="s">
        <v>209</v>
      </c>
      <c r="D91" s="1"/>
    </row>
    <row r="92" spans="1:4" ht="23">
      <c r="A92" s="1"/>
      <c r="B92" s="8" t="s">
        <v>210</v>
      </c>
      <c r="C92" s="299" t="s">
        <v>211</v>
      </c>
      <c r="D92" s="1"/>
    </row>
    <row r="93" spans="1:4" ht="20.149999999999999" customHeight="1">
      <c r="A93" s="1"/>
      <c r="B93" s="8" t="s">
        <v>212</v>
      </c>
      <c r="C93" s="299" t="s">
        <v>213</v>
      </c>
      <c r="D93" s="1"/>
    </row>
    <row r="94" spans="1:4" ht="20.149999999999999" customHeight="1">
      <c r="A94" s="1"/>
      <c r="B94" s="8" t="s">
        <v>214</v>
      </c>
      <c r="C94" s="299" t="s">
        <v>213</v>
      </c>
      <c r="D94" s="1"/>
    </row>
    <row r="95" spans="1:4" ht="20.149999999999999" customHeight="1">
      <c r="A95" s="1"/>
      <c r="B95" s="8" t="s">
        <v>215</v>
      </c>
      <c r="C95" s="299" t="s">
        <v>213</v>
      </c>
      <c r="D95" s="1"/>
    </row>
    <row r="96" spans="1:4" ht="20.149999999999999" customHeight="1">
      <c r="A96" s="1"/>
      <c r="B96" s="8" t="s">
        <v>216</v>
      </c>
      <c r="C96" s="299" t="s">
        <v>213</v>
      </c>
      <c r="D96" s="1"/>
    </row>
    <row r="97" spans="1:4" ht="20.149999999999999" customHeight="1">
      <c r="A97" s="1"/>
      <c r="B97" s="8" t="s">
        <v>217</v>
      </c>
      <c r="C97" s="299" t="s">
        <v>213</v>
      </c>
      <c r="D97" s="1"/>
    </row>
    <row r="98" spans="1:4" ht="20.149999999999999" customHeight="1">
      <c r="A98" s="1"/>
      <c r="B98" s="8" t="s">
        <v>218</v>
      </c>
      <c r="C98" s="299" t="s">
        <v>213</v>
      </c>
      <c r="D98" s="1"/>
    </row>
    <row r="99" spans="1:4" ht="20.149999999999999" customHeight="1">
      <c r="A99" s="1"/>
      <c r="B99" s="8" t="s">
        <v>219</v>
      </c>
      <c r="C99" s="299" t="s">
        <v>213</v>
      </c>
      <c r="D99" s="1"/>
    </row>
    <row r="100" spans="1:4" ht="20.149999999999999" customHeight="1">
      <c r="A100" s="1"/>
      <c r="B100" s="8" t="s">
        <v>220</v>
      </c>
      <c r="C100" s="299" t="s">
        <v>221</v>
      </c>
      <c r="D100" s="1"/>
    </row>
    <row r="101" spans="1:4" ht="20.149999999999999" customHeight="1">
      <c r="A101" s="1"/>
      <c r="B101" s="8" t="s">
        <v>212</v>
      </c>
      <c r="C101" s="299" t="s">
        <v>221</v>
      </c>
      <c r="D101" s="1"/>
    </row>
    <row r="102" spans="1:4" ht="20.149999999999999" customHeight="1">
      <c r="A102" s="1"/>
      <c r="B102" s="8" t="s">
        <v>215</v>
      </c>
      <c r="C102" s="299" t="s">
        <v>221</v>
      </c>
      <c r="D102" s="1"/>
    </row>
    <row r="103" spans="1:4" ht="20.149999999999999" customHeight="1">
      <c r="A103" s="1"/>
      <c r="B103" s="8" t="s">
        <v>222</v>
      </c>
      <c r="C103" s="299" t="s">
        <v>221</v>
      </c>
      <c r="D103" s="1"/>
    </row>
    <row r="104" spans="1:4" ht="20.149999999999999" customHeight="1">
      <c r="A104" s="1"/>
      <c r="B104" s="8" t="s">
        <v>223</v>
      </c>
      <c r="C104" s="299" t="s">
        <v>224</v>
      </c>
      <c r="D104" s="1"/>
    </row>
    <row r="105" spans="1:4" ht="20.149999999999999" customHeight="1">
      <c r="A105" s="1"/>
      <c r="B105" s="8" t="s">
        <v>225</v>
      </c>
      <c r="C105" s="299" t="s">
        <v>224</v>
      </c>
      <c r="D105" s="1"/>
    </row>
    <row r="106" spans="1:4" ht="20.149999999999999" customHeight="1">
      <c r="A106" s="1"/>
      <c r="B106" s="8" t="s">
        <v>226</v>
      </c>
      <c r="C106" s="299" t="s">
        <v>224</v>
      </c>
      <c r="D106" s="1"/>
    </row>
    <row r="107" spans="1:4" ht="20.149999999999999" customHeight="1">
      <c r="A107" s="1"/>
      <c r="B107" s="535" t="s">
        <v>227</v>
      </c>
      <c r="C107" s="536" t="s">
        <v>228</v>
      </c>
      <c r="D107" s="1"/>
    </row>
    <row r="108" spans="1:4" ht="20.149999999999999" customHeight="1">
      <c r="A108" s="1"/>
      <c r="B108" s="9"/>
      <c r="C108" s="10"/>
      <c r="D108" s="1"/>
    </row>
    <row r="109" spans="1:4" ht="20.149999999999999" customHeight="1">
      <c r="A109" s="1"/>
      <c r="B109" s="915"/>
      <c r="C109" s="1"/>
      <c r="D109" s="1"/>
    </row>
    <row r="110" spans="1:4" ht="20.149999999999999" customHeight="1">
      <c r="A110" s="1"/>
      <c r="B110" s="983" t="s">
        <v>136</v>
      </c>
      <c r="C110" s="984" t="s">
        <v>120</v>
      </c>
      <c r="D110" s="1"/>
    </row>
    <row r="111" spans="1:4" ht="20.149999999999999" customHeight="1">
      <c r="A111" s="1"/>
      <c r="B111" s="535" t="s">
        <v>229</v>
      </c>
      <c r="C111" s="536" t="s">
        <v>230</v>
      </c>
      <c r="D111" s="1"/>
    </row>
    <row r="112" spans="1:4" ht="20.149999999999999" customHeight="1">
      <c r="A112" s="1"/>
      <c r="B112" s="9"/>
      <c r="C112" s="10"/>
      <c r="D112" s="1"/>
    </row>
    <row r="113" spans="1:4" ht="20.149999999999999" customHeight="1">
      <c r="A113" s="1"/>
      <c r="B113" s="915"/>
      <c r="C113" s="1"/>
      <c r="D113" s="1"/>
    </row>
    <row r="114" spans="1:4" ht="20.149999999999999" customHeight="1">
      <c r="A114" s="1"/>
      <c r="B114" s="983" t="s">
        <v>136</v>
      </c>
      <c r="C114" s="984" t="s">
        <v>120</v>
      </c>
      <c r="D114" s="1"/>
    </row>
    <row r="115" spans="1:4" ht="20.149999999999999" customHeight="1">
      <c r="A115" s="1"/>
      <c r="B115" s="7" t="s">
        <v>231</v>
      </c>
      <c r="C115" s="298" t="s">
        <v>232</v>
      </c>
      <c r="D115" s="1"/>
    </row>
    <row r="116" spans="1:4" ht="20.149999999999999" customHeight="1">
      <c r="A116" s="1"/>
      <c r="B116" s="8" t="s">
        <v>233</v>
      </c>
      <c r="C116" s="298" t="s">
        <v>232</v>
      </c>
      <c r="D116" s="1"/>
    </row>
    <row r="117" spans="1:4" ht="20.149999999999999" customHeight="1">
      <c r="A117" s="1"/>
      <c r="B117" s="8" t="s">
        <v>13</v>
      </c>
      <c r="C117" s="299" t="s">
        <v>234</v>
      </c>
      <c r="D117" s="1"/>
    </row>
    <row r="118" spans="1:4" ht="20.149999999999999" customHeight="1">
      <c r="A118" s="1"/>
      <c r="B118" s="8" t="s">
        <v>59</v>
      </c>
      <c r="C118" s="299" t="s">
        <v>234</v>
      </c>
      <c r="D118" s="1"/>
    </row>
    <row r="119" spans="1:4" ht="20.149999999999999" customHeight="1">
      <c r="A119" s="1"/>
      <c r="B119" s="8" t="s">
        <v>29</v>
      </c>
      <c r="C119" s="299" t="s">
        <v>234</v>
      </c>
      <c r="D119" s="1"/>
    </row>
    <row r="120" spans="1:4" ht="20.149999999999999" customHeight="1">
      <c r="A120" s="1"/>
      <c r="B120" s="8" t="s">
        <v>87</v>
      </c>
      <c r="C120" s="299" t="s">
        <v>234</v>
      </c>
      <c r="D120" s="1"/>
    </row>
    <row r="121" spans="1:4" ht="20.149999999999999" customHeight="1">
      <c r="A121" s="1"/>
      <c r="B121" s="656" t="s">
        <v>235</v>
      </c>
      <c r="C121" s="299" t="s">
        <v>234</v>
      </c>
      <c r="D121" s="1"/>
    </row>
    <row r="122" spans="1:4" ht="20.149999999999999" customHeight="1">
      <c r="A122" s="1"/>
      <c r="B122" s="355" t="s">
        <v>71</v>
      </c>
      <c r="C122" s="299" t="s">
        <v>234</v>
      </c>
      <c r="D122" s="1"/>
    </row>
    <row r="123" spans="1:4" ht="20.149999999999999" customHeight="1">
      <c r="A123" s="1"/>
      <c r="B123" s="355" t="s">
        <v>236</v>
      </c>
      <c r="C123" s="299" t="s">
        <v>234</v>
      </c>
      <c r="D123" s="1"/>
    </row>
    <row r="124" spans="1:4" ht="20.149999999999999" customHeight="1">
      <c r="A124" s="1"/>
      <c r="B124" s="8" t="s">
        <v>237</v>
      </c>
      <c r="C124" s="299" t="s">
        <v>238</v>
      </c>
      <c r="D124" s="1"/>
    </row>
    <row r="125" spans="1:4" ht="20.149999999999999" customHeight="1">
      <c r="A125" s="1"/>
      <c r="B125" s="8" t="s">
        <v>239</v>
      </c>
      <c r="C125" s="299" t="s">
        <v>238</v>
      </c>
      <c r="D125" s="1"/>
    </row>
    <row r="126" spans="1:4" ht="20.149999999999999" customHeight="1">
      <c r="A126" s="1"/>
      <c r="B126" s="8" t="s">
        <v>240</v>
      </c>
      <c r="C126" s="299" t="s">
        <v>238</v>
      </c>
      <c r="D126" s="1"/>
    </row>
    <row r="127" spans="1:4" ht="20.149999999999999" customHeight="1">
      <c r="A127" s="1"/>
      <c r="B127" s="8" t="s">
        <v>241</v>
      </c>
      <c r="C127" s="299" t="s">
        <v>242</v>
      </c>
      <c r="D127" s="1"/>
    </row>
    <row r="128" spans="1:4" ht="20.149999999999999" customHeight="1">
      <c r="A128" s="1"/>
      <c r="B128" s="8" t="s">
        <v>243</v>
      </c>
      <c r="C128" s="299" t="s">
        <v>242</v>
      </c>
      <c r="D128" s="1"/>
    </row>
    <row r="129" spans="1:4" ht="20.149999999999999" customHeight="1">
      <c r="A129" s="1"/>
      <c r="B129" s="535" t="s">
        <v>244</v>
      </c>
      <c r="C129" s="536" t="s">
        <v>242</v>
      </c>
      <c r="D129" s="1"/>
    </row>
    <row r="130" spans="1:4" ht="20.149999999999999" customHeight="1">
      <c r="A130" s="1"/>
      <c r="B130" s="9"/>
      <c r="C130" s="10"/>
      <c r="D130" s="1"/>
    </row>
    <row r="131" spans="1:4" ht="20.149999999999999" customHeight="1">
      <c r="A131" s="1"/>
      <c r="B131" s="915"/>
      <c r="C131" s="1"/>
      <c r="D131" s="1"/>
    </row>
    <row r="132" spans="1:4" ht="20.149999999999999" customHeight="1">
      <c r="A132" s="1"/>
      <c r="B132" s="983" t="s">
        <v>136</v>
      </c>
      <c r="C132" s="984" t="s">
        <v>120</v>
      </c>
      <c r="D132" s="1"/>
    </row>
    <row r="133" spans="1:4" ht="20.149999999999999" customHeight="1">
      <c r="A133" s="1"/>
      <c r="B133" s="7" t="s">
        <v>245</v>
      </c>
      <c r="C133" s="298" t="s">
        <v>246</v>
      </c>
      <c r="D133" s="1"/>
    </row>
    <row r="134" spans="1:4" ht="20.149999999999999" customHeight="1">
      <c r="A134" s="1"/>
      <c r="B134" s="8" t="s">
        <v>247</v>
      </c>
      <c r="C134" s="299" t="s">
        <v>248</v>
      </c>
      <c r="D134" s="1"/>
    </row>
    <row r="135" spans="1:4" ht="20.149999999999999" customHeight="1">
      <c r="A135" s="1"/>
      <c r="B135" s="8" t="s">
        <v>249</v>
      </c>
      <c r="C135" s="299" t="s">
        <v>250</v>
      </c>
      <c r="D135" s="1"/>
    </row>
    <row r="136" spans="1:4" ht="20.149999999999999" customHeight="1">
      <c r="A136" s="1"/>
      <c r="B136" s="8" t="s">
        <v>189</v>
      </c>
      <c r="C136" s="299" t="s">
        <v>190</v>
      </c>
      <c r="D136" s="1"/>
    </row>
    <row r="137" spans="1:4" ht="20.149999999999999" customHeight="1">
      <c r="A137" s="1"/>
      <c r="B137" s="8" t="s">
        <v>251</v>
      </c>
      <c r="C137" s="298" t="s">
        <v>188</v>
      </c>
      <c r="D137" s="1"/>
    </row>
    <row r="138" spans="1:4" ht="20.149999999999999" customHeight="1">
      <c r="A138" s="1"/>
      <c r="B138" s="8" t="s">
        <v>252</v>
      </c>
      <c r="C138" s="299" t="s">
        <v>253</v>
      </c>
      <c r="D138" s="1"/>
    </row>
    <row r="139" spans="1:4" ht="20.149999999999999" customHeight="1">
      <c r="A139" s="1"/>
      <c r="B139" s="8" t="s">
        <v>254</v>
      </c>
      <c r="C139" s="299" t="s">
        <v>255</v>
      </c>
      <c r="D139" s="1"/>
    </row>
    <row r="140" spans="1:4" ht="20.149999999999999" customHeight="1">
      <c r="A140" s="1"/>
      <c r="B140" s="8" t="s">
        <v>256</v>
      </c>
      <c r="C140" s="299" t="s">
        <v>257</v>
      </c>
      <c r="D140" s="1"/>
    </row>
    <row r="141" spans="1:4" ht="20.149999999999999" customHeight="1">
      <c r="A141" s="1"/>
      <c r="B141" s="8" t="s">
        <v>258</v>
      </c>
      <c r="C141" s="299" t="s">
        <v>259</v>
      </c>
      <c r="D141" s="1"/>
    </row>
    <row r="142" spans="1:4" ht="20.149999999999999" customHeight="1">
      <c r="A142" s="1"/>
      <c r="B142" s="8" t="s">
        <v>260</v>
      </c>
      <c r="C142" s="299" t="s">
        <v>261</v>
      </c>
      <c r="D142" s="1"/>
    </row>
    <row r="143" spans="1:4" ht="20.149999999999999" customHeight="1">
      <c r="B143" s="8" t="s">
        <v>262</v>
      </c>
      <c r="C143" s="299" t="s">
        <v>263</v>
      </c>
    </row>
    <row r="144" spans="1:4" ht="20.149999999999999" customHeight="1">
      <c r="A144" s="1"/>
      <c r="B144" s="535" t="s">
        <v>264</v>
      </c>
      <c r="C144" s="536" t="s">
        <v>265</v>
      </c>
      <c r="D144" s="1"/>
    </row>
    <row r="145" spans="2:3" ht="20.149999999999999" customHeight="1">
      <c r="B145" s="11"/>
      <c r="C145" s="12"/>
    </row>
  </sheetData>
  <sheetProtection algorithmName="SHA-512" hashValue="ZelZNXHFmsctdEJzP8AkYUSJoxWe7Yzx/gULqkZ0mcL/t6+UpfnIGDOj0khBFH693p7XzZeQnm+ZgWLn9jYjeg==" saltValue="u1Kf36HhDL0/+LY6m+A2eA==" spinCount="100000" sheet="1" objects="1" scenarios="1"/>
  <mergeCells count="1">
    <mergeCell ref="B1:B3"/>
  </mergeCells>
  <hyperlinks>
    <hyperlink ref="C9" location="Safety!A1" display="Safety" xr:uid="{9021817B-1BB2-4894-9F58-CACD3464BAB9}"/>
    <hyperlink ref="C10" location="Safety!A1" display="Safety" xr:uid="{B9AFC7E1-7DE5-49D1-880C-4F45265B0200}"/>
    <hyperlink ref="C11" location="Safety!A1" display="Safety" xr:uid="{A7839864-1700-41EB-BAF4-CD6B9094188E}"/>
    <hyperlink ref="C12" location="Safety!A1" display="Safety" xr:uid="{CB920153-6CA6-40A5-A749-E840AFF77A26}"/>
    <hyperlink ref="C13" location="Safety!A1" display="Safety" xr:uid="{4C62F387-06A9-4B7A-BC8C-516C34037480}"/>
    <hyperlink ref="C14:C17" location="Safety!A1" display="Safety" xr:uid="{43C98FCE-B9FD-4181-9238-18FBA48CC8C3}"/>
    <hyperlink ref="C21" location="Health!A1" display="Health" xr:uid="{9ED3BFDF-CB23-4797-A765-81022D2F96D1}"/>
    <hyperlink ref="C25" location="'Workforce Data &amp; Diversity'!A1" display="Workforce data &amp; diversity" xr:uid="{52E7D54E-A36B-4F78-A065-3B640458AF94}"/>
    <hyperlink ref="C26:C32" location="'Workforce Data &amp; Diversity'!A1" display="Workforce data &amp; diversity" xr:uid="{5C1D00F5-CB2E-4C1F-ABB5-9ED637D15335}"/>
    <hyperlink ref="C33" location="'Remuneration, leave &amp; training'!A1" display="Remuneration, leave &amp; training" xr:uid="{694C318E-A307-476C-AC5A-629AEE4B8028}"/>
    <hyperlink ref="C37" location="'Human Rights'!A1" display="Human Rights" xr:uid="{247E7B34-73BD-4260-BBB7-C3C6F1D5AB56}"/>
    <hyperlink ref="C38" location="'Human Rights'!A1" display="Human Rights" xr:uid="{4A5F0EFA-CADE-448F-A9D5-134158F3BA6E}"/>
    <hyperlink ref="C42" location="Economic!A1" display="Economic" xr:uid="{D2F874E6-2F0E-4957-B9A8-91825CE08344}"/>
    <hyperlink ref="C43:C44" location="Economic!A1" display="Economic" xr:uid="{E2618567-3852-4D68-AAD6-CB799F109E99}"/>
    <hyperlink ref="C45" location="'Communities Performance'!A1" display="Communities performance" xr:uid="{CFCB1A84-A478-4C3D-BEC1-EAFAD949BE8E}"/>
    <hyperlink ref="C46:C47" location="'Communities Performance'!A1" display="Communities performance" xr:uid="{105C34B5-D804-48B9-983B-4D29AF74EB5B}"/>
    <hyperlink ref="C71" location="'CA100+'!A1" display="CA100+" xr:uid="{D2F41294-7FEE-477B-978D-275BEC74735B}"/>
    <hyperlink ref="C72" location="TCFD!A1" display="TCFD" xr:uid="{8277B507-8A60-4937-9354-B68FC422957F}"/>
    <hyperlink ref="C76" location="'Environment Performance'!A1" display="Environment performance" xr:uid="{F0381672-8D30-4CE4-9026-57A3224C4283}"/>
    <hyperlink ref="C77:C89" location="'Environment Performance'!A1" display="Environment performance" xr:uid="{225E6C33-DA42-45E1-A55F-2C6684966B7D}"/>
    <hyperlink ref="C90" location="'Biodiversity Performance'!A1" display="Biodiversity performance" xr:uid="{8C000BB4-6503-4E40-BCE1-881AAC1C7540}"/>
    <hyperlink ref="C91" location="'Biodiversity Areas by Asset'!A1" display="Biodiversity areas by asset" xr:uid="{135C909F-047A-4336-A6CB-7EC633625E07}"/>
    <hyperlink ref="C92" location="'Biodiversity species by asset'!A1" display="Biodiversity species by asset" xr:uid="{A59C8940-DB6D-410C-AEBD-B08E92C0B8AD}"/>
    <hyperlink ref="C93" location="'Water Performance'!A1" display="Water performance" xr:uid="{674F4110-2E78-4F4A-A0ED-DAD26CF53A07}"/>
    <hyperlink ref="C94:C99" location="'Water Performance'!A1" display="Water performance" xr:uid="{FE114015-FE4F-40F3-BFF1-1B497D665BC1}"/>
    <hyperlink ref="C100" location="'Water performance breakdown'!A1" display="Water performance breakdown" xr:uid="{20C6F2C6-9184-400E-9AAF-BE43B0E82ECF}"/>
    <hyperlink ref="C104" location="'Water metric reports'!A1" display="Water metric reports" xr:uid="{51893DC0-CE0F-4BDB-B0C6-2828818DDDAE}"/>
    <hyperlink ref="C107" location="'Water profile by asset'!A1" display="Water profile by asset" xr:uid="{29245A27-12D7-478C-B6D6-C4BFD96988A4}"/>
    <hyperlink ref="C111" location="'Tailings Facilities'!A1" display="Tailings facilities" xr:uid="{6B7230C3-B826-4F8D-AF77-F04392ADE483}"/>
    <hyperlink ref="C115:C116" location="'Ethics &amp; Compliance'!A1" display="Ethics &amp; compliance" xr:uid="{729C444F-9708-49DB-9A41-6D5E2AD992E3}"/>
    <hyperlink ref="C117" location="Transparency!A1" display="Transparency" xr:uid="{1C661EAD-E3A3-465F-AF6A-F5A07BE17EDA}"/>
    <hyperlink ref="C118:C123" location="Transparency!A1" display="Transparency" xr:uid="{8ABE68E9-1898-488D-8CBF-A8A790CF8C0D}"/>
    <hyperlink ref="C124" location="'Value Chain'!A1" display="Value chain" xr:uid="{294A9AC9-231B-4499-A3B7-475D6F10CDC3}"/>
    <hyperlink ref="C125:C126" location="'Value Chain'!A1" display="Value chain" xr:uid="{A1597B8D-4281-4D4C-A613-5D4D66E1208D}"/>
    <hyperlink ref="C127" location="SusCo!A1" display="SusCo" xr:uid="{EACE7FF5-5C12-4B0F-8BB6-46BA076F7A80}"/>
    <hyperlink ref="C128:C129" location="SusCo!A1" display="SusCo" xr:uid="{0D63AEC2-F0C9-473B-9CA2-14012F26A77A}"/>
    <hyperlink ref="C133" location="'GRI Index '!A1" display="GRI Index" xr:uid="{124A7C2D-0B81-435A-BD11-A0953983775B}"/>
    <hyperlink ref="C134" location="'Certifications &amp; Frameworks'!A1" display="Certifications &amp; frameworks" xr:uid="{E6AD8B33-B7FF-4A90-A174-A0B4BE6CC546}"/>
    <hyperlink ref="C135" location="'Indices &amp; Ratings'!A1" display="Indices &amp; ratings" xr:uid="{D1B9741C-2771-4CC3-A20D-259F62CAF276}"/>
    <hyperlink ref="C136" location="TCFD!A1" display="TCFD" xr:uid="{30B9F022-A80D-43FB-A58F-B602E14A50CA}"/>
    <hyperlink ref="C138" location="TNFD!A1" display="TNFD" xr:uid="{DAB6A473-B43D-45C2-AF28-3EAF343268B0}"/>
    <hyperlink ref="C139" location="'ICMM PE Summary'!A1" display="ICMM PE Summary" xr:uid="{881B7D4E-DECE-43E7-B9CF-4BDAF04FF409}"/>
    <hyperlink ref="C142" location="SASB!A1" display="SASB" xr:uid="{2BB01C88-8F7E-4123-818A-E96BE6198FB8}"/>
    <hyperlink ref="C143" location="'UNGC CoP'!A1" display="UNGC CoP" xr:uid="{4139271A-2982-4DB9-9435-E7B0E6426A6B}"/>
    <hyperlink ref="C144" location="'PAI Summary'!A1" display="PAI Summary" xr:uid="{C2518ACB-0181-468D-B1C8-92C18E563CB1}"/>
    <hyperlink ref="C140" location="'ICMM SERF'!A1" display="ICMM SERF" xr:uid="{941C2549-CB2E-4AF4-8052-AABA659EA2E7}"/>
    <hyperlink ref="C141" location="'TSM Summary'!A1" display="TSM Summary" xr:uid="{45114A81-91D1-431F-9C62-4E85048DD459}"/>
    <hyperlink ref="C34" location="'Remuneration, leave &amp; training'!A1" display="Remuneration, leave &amp; training" xr:uid="{E039C7AA-0838-4713-B6E3-9D2E3B0E8080}"/>
    <hyperlink ref="C35" location="'Remuneration, leave &amp; training'!A1" display="Remuneration, leave &amp; training" xr:uid="{15463054-1628-4AA9-9E74-D446176A7CDA}"/>
    <hyperlink ref="C36" location="'Remuneration, leave &amp; training'!A1" display="Remuneration, leave &amp; training" xr:uid="{25A970D7-4893-4709-BF4E-C9AE1E22FF9F}"/>
    <hyperlink ref="C137" location="'CA100+'!A1" display="CA100+" xr:uid="{F81286CF-AD86-4EB2-9C64-D91D88CE4756}"/>
    <hyperlink ref="C52" location="Energy!A1" display="Energy" xr:uid="{F6B021B9-8F36-4E22-AAA7-276693D2913A}"/>
    <hyperlink ref="C54:C55" location="Energy!A1" display="Energy" xr:uid="{989C091E-D390-48D7-A489-516ED2D1D802}"/>
    <hyperlink ref="C56" location="'GHG Emissions'!A1" display="GHG emissions" xr:uid="{4724955B-1AF3-448F-89BA-013F623D5A27}"/>
    <hyperlink ref="C57:C62" location="'GHG Emissions'!A1" display="GHG emissions" xr:uid="{4B78FA3F-7A58-44FA-A387-CF3C5E3B557B}"/>
    <hyperlink ref="C53" location="Energy!A1" display="Energy" xr:uid="{B66D9019-019A-4D46-9CE6-908C63073E0B}"/>
    <hyperlink ref="C51" location="'GHE emissions methodology'!A1" display="GHE emissions methodology" xr:uid="{186A520D-832F-463A-A48F-CEB527435AFD}"/>
    <hyperlink ref="C63" location="'GHG Emissions'!A1" display="GHG emissions" xr:uid="{558C34DD-B9CF-4A4D-AD46-4A007383AC1D}"/>
    <hyperlink ref="C64" location="'GHG Emissions'!A1" display="GHG emissions" xr:uid="{D158F290-2DD3-448D-BBC1-5574C8D3906D}"/>
    <hyperlink ref="C65" location="'GHG Emissions'!A1" display="GHG emissions" xr:uid="{E800EB5E-82A7-45B6-8247-A07A023F006C}"/>
    <hyperlink ref="C66" location="'GHG asset summary'!A1" display="GHG asset summary" xr:uid="{46D62FB2-62EA-4AD3-A737-85719421E302}"/>
    <hyperlink ref="C67" location="'GHG emissions target'!A1" display="GHG emissions target" xr:uid="{C6570C5B-D59B-472D-9548-8A978EADBD98}"/>
    <hyperlink ref="C68" location="'Carbon credits'!A1" display="Carbon credits" xr:uid="{5ACE75E8-F067-45BE-873D-F903F671DC09}"/>
    <hyperlink ref="C18" location="Health!A1" display="Health" xr:uid="{1A89ABCD-CB4A-46D4-96AE-CBD18F830712}"/>
    <hyperlink ref="C20" location="Health!A1" display="Health" xr:uid="{72491729-4A9D-4AE2-BA44-D08D77726F26}"/>
    <hyperlink ref="C19" location="Health!A1" display="Health" xr:uid="{ECA91581-12A5-4F65-976B-BB6EB4201554}"/>
    <hyperlink ref="C101" location="'Water performance breakdown'!A1" display="Water performance breakdown" xr:uid="{F4AEF304-C19D-4E19-9002-99B1172AA548}"/>
    <hyperlink ref="C102" location="'Water performance breakdown'!A1" display="Water performance breakdown" xr:uid="{B557F9A4-8BD0-4F4B-977C-3F2DEEB54E47}"/>
    <hyperlink ref="C103" location="'Water performance breakdown'!A1" display="Water performance breakdown" xr:uid="{48E3F039-D7A5-4855-89B1-227DBE2CAB71}"/>
    <hyperlink ref="C105" location="'Water metric reports'!A1" display="Water metric reports" xr:uid="{FC152C0A-D5EF-4E81-8BFC-8185D69CABEF}"/>
    <hyperlink ref="C106" location="'Water metric reports'!A1" display="Water metric reports" xr:uid="{56882EA3-3AFE-45C0-B9F2-511D96193373}"/>
  </hyperlinks>
  <pageMargins left="0.75" right="0.75" top="1" bottom="1" header="0.5" footer="0.5"/>
  <pageSetup paperSize="9" orientation="portrait" horizontalDpi="4294967293"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659DA-01AF-4B1A-B5BC-8D771B1E897C}">
  <dimension ref="A1:G350"/>
  <sheetViews>
    <sheetView showGridLines="0" showRuler="0" topLeftCell="C316" zoomScale="90" zoomScaleNormal="90" workbookViewId="0">
      <selection activeCell="E327" sqref="E327"/>
    </sheetView>
  </sheetViews>
  <sheetFormatPr defaultColWidth="13.54296875" defaultRowHeight="12.5"/>
  <cols>
    <col min="1" max="1" width="7.453125" customWidth="1"/>
    <col min="2" max="2" width="41.453125" customWidth="1"/>
    <col min="3" max="3" width="86.453125" customWidth="1"/>
    <col min="4" max="4" width="30.453125" style="343" customWidth="1"/>
    <col min="5" max="5" width="76.54296875" customWidth="1"/>
    <col min="6" max="6" width="76.54296875" style="341" customWidth="1"/>
    <col min="7" max="7" width="28" style="343" customWidth="1"/>
  </cols>
  <sheetData>
    <row r="1" spans="1:7" ht="13.4" customHeight="1">
      <c r="A1" s="1"/>
      <c r="B1" s="1647" t="e" vm="1">
        <v>#VALUE!</v>
      </c>
      <c r="C1" s="1"/>
      <c r="D1" s="1"/>
      <c r="F1"/>
      <c r="G1"/>
    </row>
    <row r="2" spans="1:7">
      <c r="A2" s="1"/>
      <c r="B2" s="1647"/>
      <c r="C2" s="468"/>
      <c r="D2" s="1"/>
      <c r="F2"/>
      <c r="G2"/>
    </row>
    <row r="3" spans="1:7">
      <c r="A3" s="1"/>
      <c r="B3" s="1647"/>
      <c r="C3" s="1"/>
      <c r="D3" s="1"/>
      <c r="F3"/>
      <c r="G3"/>
    </row>
    <row r="4" spans="1:7" ht="15" customHeight="1">
      <c r="A4" s="1"/>
      <c r="B4" s="1742" t="s">
        <v>2</v>
      </c>
      <c r="C4" s="1742"/>
      <c r="D4" s="1"/>
      <c r="F4"/>
      <c r="G4"/>
    </row>
    <row r="5" spans="1:7" ht="15" customHeight="1">
      <c r="A5" s="1"/>
      <c r="B5" s="893"/>
      <c r="C5" s="893"/>
      <c r="D5" s="1"/>
      <c r="F5"/>
      <c r="G5"/>
    </row>
    <row r="6" spans="1:7" ht="15" customHeight="1">
      <c r="A6" s="1"/>
      <c r="B6" s="1658" t="s">
        <v>3158</v>
      </c>
      <c r="C6" s="1658"/>
      <c r="D6" s="333"/>
      <c r="E6" s="243"/>
      <c r="F6" s="333"/>
      <c r="G6" s="333"/>
    </row>
    <row r="7" spans="1:7" ht="15" customHeight="1">
      <c r="A7" s="1"/>
      <c r="B7" s="1704" t="s">
        <v>3159</v>
      </c>
      <c r="C7" s="1704"/>
      <c r="D7" s="333"/>
      <c r="E7" s="243"/>
      <c r="F7" s="333"/>
      <c r="G7" s="333"/>
    </row>
    <row r="8" spans="1:7" ht="15" customHeight="1">
      <c r="A8" s="1"/>
      <c r="B8" s="20" t="s">
        <v>3160</v>
      </c>
      <c r="C8" s="20" t="s">
        <v>3161</v>
      </c>
      <c r="D8" s="333"/>
      <c r="E8" s="243"/>
      <c r="F8" s="333"/>
      <c r="G8" s="333"/>
    </row>
    <row r="9" spans="1:7" ht="15" customHeight="1">
      <c r="A9" s="1"/>
      <c r="B9" s="926" t="s">
        <v>3162</v>
      </c>
      <c r="C9" s="926" t="s">
        <v>3163</v>
      </c>
      <c r="D9" s="943"/>
      <c r="E9" s="926" t="s">
        <v>3164</v>
      </c>
      <c r="F9" s="926" t="s">
        <v>3165</v>
      </c>
      <c r="G9" s="926" t="s">
        <v>3166</v>
      </c>
    </row>
    <row r="10" spans="1:7" ht="15.75" customHeight="1">
      <c r="A10" s="23"/>
      <c r="B10" s="244" t="s">
        <v>3167</v>
      </c>
      <c r="C10" s="244" t="s">
        <v>3168</v>
      </c>
      <c r="D10" s="334"/>
      <c r="E10" s="244" t="s">
        <v>3169</v>
      </c>
      <c r="F10" s="986" t="s">
        <v>3170</v>
      </c>
      <c r="G10" s="339"/>
    </row>
    <row r="11" spans="1:7" ht="15.75" customHeight="1">
      <c r="A11" s="23"/>
      <c r="B11" s="245" t="s">
        <v>3171</v>
      </c>
      <c r="C11" s="245" t="s">
        <v>3172</v>
      </c>
      <c r="D11" s="335"/>
      <c r="E11" s="245" t="s">
        <v>3173</v>
      </c>
      <c r="F11" s="987"/>
      <c r="G11" s="338"/>
    </row>
    <row r="12" spans="1:7" ht="15.75" customHeight="1">
      <c r="A12" s="23"/>
      <c r="B12" s="245" t="s">
        <v>3174</v>
      </c>
      <c r="C12" s="245" t="s">
        <v>3175</v>
      </c>
      <c r="D12" s="335"/>
      <c r="E12" s="245" t="s">
        <v>3176</v>
      </c>
      <c r="F12" s="986"/>
      <c r="G12" s="338"/>
    </row>
    <row r="13" spans="1:7" ht="15.75" customHeight="1">
      <c r="A13" s="23"/>
      <c r="B13" s="245" t="s">
        <v>3177</v>
      </c>
      <c r="C13" s="245" t="s">
        <v>3178</v>
      </c>
      <c r="D13" s="335"/>
      <c r="E13" s="245" t="s">
        <v>3169</v>
      </c>
      <c r="F13" s="986" t="s">
        <v>3170</v>
      </c>
      <c r="G13" s="338"/>
    </row>
    <row r="14" spans="1:7" ht="15.75" customHeight="1">
      <c r="A14" s="23"/>
      <c r="B14" s="245" t="s">
        <v>3179</v>
      </c>
      <c r="C14" s="245" t="s">
        <v>3180</v>
      </c>
      <c r="D14" s="335"/>
      <c r="E14" s="245" t="s">
        <v>3173</v>
      </c>
      <c r="F14" s="988"/>
      <c r="G14" s="338"/>
    </row>
    <row r="15" spans="1:7" ht="15.75" customHeight="1">
      <c r="A15" s="1"/>
      <c r="B15" s="245" t="s">
        <v>3181</v>
      </c>
      <c r="C15" s="245" t="s">
        <v>3182</v>
      </c>
      <c r="D15" s="335"/>
      <c r="E15" s="245" t="s">
        <v>3183</v>
      </c>
      <c r="F15" s="986" t="s">
        <v>3170</v>
      </c>
      <c r="G15" s="338"/>
    </row>
    <row r="16" spans="1:7" ht="15.75" customHeight="1">
      <c r="A16" s="1"/>
      <c r="B16" s="245" t="s">
        <v>3184</v>
      </c>
      <c r="C16" s="245" t="s">
        <v>3185</v>
      </c>
      <c r="D16" s="335"/>
      <c r="E16" s="245" t="s">
        <v>3186</v>
      </c>
      <c r="F16" s="987"/>
      <c r="G16" s="338"/>
    </row>
    <row r="17" spans="1:7" ht="15.75" customHeight="1">
      <c r="A17" s="1"/>
      <c r="B17" s="245" t="s">
        <v>3187</v>
      </c>
      <c r="C17" s="245" t="s">
        <v>3188</v>
      </c>
      <c r="D17" s="335"/>
      <c r="E17" s="245" t="s">
        <v>3189</v>
      </c>
      <c r="F17" s="988"/>
      <c r="G17" s="338"/>
    </row>
    <row r="18" spans="1:7" ht="15.75" customHeight="1">
      <c r="A18" s="1"/>
      <c r="B18" s="248" t="s">
        <v>3190</v>
      </c>
      <c r="C18" s="248" t="s">
        <v>3191</v>
      </c>
      <c r="D18" s="955"/>
      <c r="E18" s="248" t="s">
        <v>3192</v>
      </c>
      <c r="F18" s="989"/>
      <c r="G18" s="956"/>
    </row>
    <row r="19" spans="1:7" ht="15" customHeight="1">
      <c r="A19" s="1"/>
      <c r="B19" s="943" t="s">
        <v>3193</v>
      </c>
      <c r="C19" s="943" t="s">
        <v>3194</v>
      </c>
      <c r="D19" s="943"/>
      <c r="E19" s="943" t="s">
        <v>3195</v>
      </c>
      <c r="F19" s="943" t="s">
        <v>3165</v>
      </c>
      <c r="G19" s="943" t="s">
        <v>3166</v>
      </c>
    </row>
    <row r="20" spans="1:7" ht="39.75" customHeight="1">
      <c r="A20" s="1"/>
      <c r="B20" s="244" t="s">
        <v>3196</v>
      </c>
      <c r="C20" s="244" t="s">
        <v>3197</v>
      </c>
      <c r="D20" s="334"/>
      <c r="E20" s="244" t="s">
        <v>3198</v>
      </c>
      <c r="F20" s="986" t="s">
        <v>3170</v>
      </c>
      <c r="G20" s="334"/>
    </row>
    <row r="21" spans="1:7" ht="15.75" customHeight="1">
      <c r="A21" s="1"/>
      <c r="B21" s="245" t="s">
        <v>3199</v>
      </c>
      <c r="C21" s="245" t="s">
        <v>3200</v>
      </c>
      <c r="D21" s="335"/>
      <c r="E21" s="245" t="s">
        <v>3201</v>
      </c>
      <c r="F21" s="987"/>
      <c r="G21" s="335"/>
    </row>
    <row r="22" spans="1:7" ht="15.75" customHeight="1">
      <c r="A22" s="1"/>
      <c r="B22" s="245" t="s">
        <v>3202</v>
      </c>
      <c r="C22" s="245" t="s">
        <v>3203</v>
      </c>
      <c r="D22" s="335"/>
      <c r="E22" s="247" t="s">
        <v>3204</v>
      </c>
      <c r="F22" s="988"/>
      <c r="G22" s="335"/>
    </row>
    <row r="23" spans="1:7" ht="15.75" customHeight="1">
      <c r="A23" s="1"/>
      <c r="B23" s="245" t="s">
        <v>3205</v>
      </c>
      <c r="C23" s="245" t="s">
        <v>3206</v>
      </c>
      <c r="D23" s="335"/>
      <c r="E23" s="245" t="s">
        <v>3207</v>
      </c>
      <c r="F23" s="988"/>
      <c r="G23" s="335"/>
    </row>
    <row r="24" spans="1:7" ht="15.75" customHeight="1">
      <c r="A24" s="1"/>
      <c r="B24" s="245" t="s">
        <v>3208</v>
      </c>
      <c r="C24" s="245" t="s">
        <v>3209</v>
      </c>
      <c r="D24" s="335"/>
      <c r="E24" s="245" t="s">
        <v>3210</v>
      </c>
      <c r="F24" s="986" t="s">
        <v>3170</v>
      </c>
      <c r="G24" s="335"/>
    </row>
    <row r="25" spans="1:7" ht="15.75" customHeight="1">
      <c r="A25" s="1"/>
      <c r="B25" s="245" t="s">
        <v>3211</v>
      </c>
      <c r="C25" s="245" t="s">
        <v>3212</v>
      </c>
      <c r="D25" s="335"/>
      <c r="E25" s="245" t="s">
        <v>3213</v>
      </c>
      <c r="F25" s="986"/>
      <c r="G25" s="335"/>
    </row>
    <row r="26" spans="1:7" ht="15.75" customHeight="1">
      <c r="A26" s="1"/>
      <c r="B26" s="245" t="s">
        <v>3214</v>
      </c>
      <c r="C26" s="245" t="s">
        <v>404</v>
      </c>
      <c r="D26" s="335"/>
      <c r="E26" s="245" t="s">
        <v>3215</v>
      </c>
      <c r="F26" s="988"/>
      <c r="G26" s="335"/>
    </row>
    <row r="27" spans="1:7" ht="15.75" customHeight="1">
      <c r="A27" s="1"/>
      <c r="B27" s="245" t="s">
        <v>3216</v>
      </c>
      <c r="C27" s="245" t="s">
        <v>3217</v>
      </c>
      <c r="D27" s="335"/>
      <c r="E27" s="245" t="s">
        <v>3215</v>
      </c>
      <c r="F27" s="988"/>
      <c r="G27" s="335"/>
    </row>
    <row r="28" spans="1:7" ht="15.75" customHeight="1">
      <c r="A28" s="1"/>
      <c r="B28" s="245" t="s">
        <v>3218</v>
      </c>
      <c r="C28" s="245" t="s">
        <v>3219</v>
      </c>
      <c r="D28" s="335"/>
      <c r="E28" s="245" t="s">
        <v>3220</v>
      </c>
      <c r="F28" s="986" t="s">
        <v>3170</v>
      </c>
      <c r="G28" s="335"/>
    </row>
    <row r="29" spans="1:7" ht="15.75" customHeight="1">
      <c r="A29" s="1"/>
      <c r="B29" s="245" t="s">
        <v>3221</v>
      </c>
      <c r="C29" s="245" t="s">
        <v>3222</v>
      </c>
      <c r="D29" s="335"/>
      <c r="E29" s="245" t="s">
        <v>3220</v>
      </c>
      <c r="F29" s="986"/>
      <c r="G29" s="335"/>
    </row>
    <row r="30" spans="1:7" ht="15.75" customHeight="1">
      <c r="A30" s="1"/>
      <c r="B30" s="245" t="s">
        <v>3223</v>
      </c>
      <c r="C30" s="245" t="s">
        <v>3224</v>
      </c>
      <c r="D30" s="335"/>
      <c r="E30" s="245" t="s">
        <v>3225</v>
      </c>
      <c r="F30" s="986"/>
      <c r="G30" s="335"/>
    </row>
    <row r="31" spans="1:7" ht="15.75" customHeight="1">
      <c r="A31" s="1"/>
      <c r="B31" s="245" t="s">
        <v>3226</v>
      </c>
      <c r="C31" s="245" t="s">
        <v>3227</v>
      </c>
      <c r="D31" s="335"/>
      <c r="E31" s="245" t="s">
        <v>3225</v>
      </c>
      <c r="F31" s="990"/>
      <c r="G31" s="335"/>
    </row>
    <row r="32" spans="1:7" ht="15.75" customHeight="1">
      <c r="A32" s="1"/>
      <c r="B32" s="245" t="s">
        <v>3228</v>
      </c>
      <c r="C32" s="245" t="s">
        <v>3229</v>
      </c>
      <c r="D32" s="335"/>
      <c r="E32" s="245" t="s">
        <v>3230</v>
      </c>
      <c r="F32" s="990"/>
      <c r="G32" s="335"/>
    </row>
    <row r="33" spans="1:7" ht="15.75" customHeight="1">
      <c r="A33" s="1"/>
      <c r="B33" s="245" t="s">
        <v>3231</v>
      </c>
      <c r="C33" s="245" t="s">
        <v>3232</v>
      </c>
      <c r="D33" s="335"/>
      <c r="E33" s="245" t="s">
        <v>3233</v>
      </c>
      <c r="F33" s="990"/>
      <c r="G33" s="335"/>
    </row>
    <row r="34" spans="1:7" ht="15.75" customHeight="1">
      <c r="A34" s="1"/>
      <c r="B34" s="245" t="s">
        <v>3234</v>
      </c>
      <c r="C34" s="245" t="s">
        <v>3235</v>
      </c>
      <c r="D34" s="335"/>
      <c r="E34" s="245" t="s">
        <v>3236</v>
      </c>
      <c r="F34" s="990"/>
      <c r="G34" s="335"/>
    </row>
    <row r="35" spans="1:7" ht="15.75" customHeight="1">
      <c r="A35" s="1"/>
      <c r="B35" s="245" t="s">
        <v>3237</v>
      </c>
      <c r="C35" s="245" t="s">
        <v>3238</v>
      </c>
      <c r="D35" s="335"/>
      <c r="E35" s="245" t="s">
        <v>3233</v>
      </c>
      <c r="F35" s="990"/>
      <c r="G35" s="335"/>
    </row>
    <row r="36" spans="1:7" ht="15.75" customHeight="1">
      <c r="A36" s="1"/>
      <c r="B36" s="245"/>
      <c r="C36" s="245"/>
      <c r="D36" s="335"/>
      <c r="E36" s="245" t="s">
        <v>3239</v>
      </c>
      <c r="F36" s="991" t="s">
        <v>3240</v>
      </c>
      <c r="G36" s="335"/>
    </row>
    <row r="37" spans="1:7" ht="15.75" customHeight="1">
      <c r="A37" s="1"/>
      <c r="B37" s="245" t="s">
        <v>3241</v>
      </c>
      <c r="C37" s="245" t="s">
        <v>3242</v>
      </c>
      <c r="D37" s="335"/>
      <c r="E37" s="245" t="s">
        <v>3243</v>
      </c>
      <c r="F37" s="986" t="s">
        <v>3170</v>
      </c>
      <c r="G37" s="335"/>
    </row>
    <row r="38" spans="1:7" ht="15.75" customHeight="1">
      <c r="A38" s="1"/>
      <c r="B38" s="245" t="s">
        <v>3244</v>
      </c>
      <c r="C38" s="245" t="s">
        <v>3245</v>
      </c>
      <c r="D38" s="335"/>
      <c r="E38" s="245" t="s">
        <v>3246</v>
      </c>
      <c r="F38" s="992"/>
      <c r="G38" s="335"/>
    </row>
    <row r="39" spans="1:7" ht="15.75" customHeight="1">
      <c r="A39" s="1"/>
      <c r="B39" s="245" t="s">
        <v>3247</v>
      </c>
      <c r="C39" s="245" t="s">
        <v>3248</v>
      </c>
      <c r="D39" s="335"/>
      <c r="E39" s="245" t="s">
        <v>3249</v>
      </c>
      <c r="F39" s="990"/>
      <c r="G39" s="335"/>
    </row>
    <row r="40" spans="1:7" ht="15.75" customHeight="1">
      <c r="A40" s="1"/>
      <c r="B40" s="245" t="s">
        <v>3250</v>
      </c>
      <c r="C40" s="245" t="s">
        <v>3251</v>
      </c>
      <c r="D40" s="335"/>
      <c r="E40" s="245" t="s">
        <v>3249</v>
      </c>
      <c r="F40" s="990"/>
      <c r="G40" s="335"/>
    </row>
    <row r="41" spans="1:7" ht="15.75" customHeight="1">
      <c r="A41" s="1"/>
      <c r="B41" s="245" t="s">
        <v>3252</v>
      </c>
      <c r="C41" s="245" t="s">
        <v>3253</v>
      </c>
      <c r="D41" s="335"/>
      <c r="E41" s="245" t="s">
        <v>3249</v>
      </c>
      <c r="F41" s="990"/>
      <c r="G41" s="335"/>
    </row>
    <row r="42" spans="1:7" ht="15.75" customHeight="1">
      <c r="A42" s="1"/>
      <c r="B42" s="245"/>
      <c r="C42" s="245"/>
      <c r="D42" s="335"/>
      <c r="E42" s="245" t="s">
        <v>3233</v>
      </c>
      <c r="F42" s="990"/>
      <c r="G42" s="335"/>
    </row>
    <row r="43" spans="1:7" ht="15.75" customHeight="1">
      <c r="A43" s="1"/>
      <c r="B43" s="245" t="s">
        <v>3254</v>
      </c>
      <c r="C43" s="245" t="s">
        <v>3255</v>
      </c>
      <c r="D43" s="335"/>
      <c r="E43" s="245" t="s">
        <v>3256</v>
      </c>
      <c r="F43" s="986" t="s">
        <v>3170</v>
      </c>
      <c r="G43" s="335"/>
    </row>
    <row r="44" spans="1:7" ht="15.75" customHeight="1">
      <c r="A44" s="1"/>
      <c r="B44" s="245" t="s">
        <v>3257</v>
      </c>
      <c r="C44" s="245" t="s">
        <v>3258</v>
      </c>
      <c r="D44" s="335"/>
      <c r="E44" s="245" t="s">
        <v>3225</v>
      </c>
      <c r="F44" s="990"/>
      <c r="G44" s="335"/>
    </row>
    <row r="45" spans="1:7" ht="15.75" customHeight="1">
      <c r="A45" s="1"/>
      <c r="B45" s="245" t="s">
        <v>3259</v>
      </c>
      <c r="C45" s="245" t="s">
        <v>3260</v>
      </c>
      <c r="D45" s="335"/>
      <c r="E45" s="245" t="s">
        <v>3243</v>
      </c>
      <c r="F45" s="990"/>
      <c r="G45" s="335"/>
    </row>
    <row r="46" spans="1:7" ht="15.75" customHeight="1">
      <c r="A46" s="1"/>
      <c r="B46" s="245" t="s">
        <v>3261</v>
      </c>
      <c r="C46" s="245" t="s">
        <v>3262</v>
      </c>
      <c r="D46" s="335"/>
      <c r="E46" s="245" t="s">
        <v>3243</v>
      </c>
      <c r="F46" s="990"/>
      <c r="G46" s="335"/>
    </row>
    <row r="47" spans="1:7" ht="15.75" customHeight="1">
      <c r="A47" s="1"/>
      <c r="B47" s="245" t="s">
        <v>3263</v>
      </c>
      <c r="C47" s="245" t="s">
        <v>3264</v>
      </c>
      <c r="D47" s="335"/>
      <c r="E47" s="245" t="s">
        <v>3265</v>
      </c>
      <c r="F47" s="335"/>
      <c r="G47" s="335"/>
    </row>
    <row r="48" spans="1:7" ht="15.75" customHeight="1">
      <c r="A48" s="1"/>
      <c r="B48" s="245" t="s">
        <v>3266</v>
      </c>
      <c r="C48" s="245" t="s">
        <v>3267</v>
      </c>
      <c r="D48" s="335"/>
      <c r="E48" s="245" t="s">
        <v>3243</v>
      </c>
      <c r="F48" s="335"/>
      <c r="G48" s="335"/>
    </row>
    <row r="49" spans="1:7" ht="15.75" customHeight="1">
      <c r="A49" s="1"/>
      <c r="B49" s="245" t="s">
        <v>3268</v>
      </c>
      <c r="C49" s="245" t="s">
        <v>3269</v>
      </c>
      <c r="D49" s="335"/>
      <c r="E49" s="245" t="s">
        <v>3265</v>
      </c>
      <c r="F49" s="335"/>
      <c r="G49" s="335"/>
    </row>
    <row r="50" spans="1:7" ht="15.75" customHeight="1">
      <c r="A50" s="1"/>
      <c r="B50" s="245" t="s">
        <v>3270</v>
      </c>
      <c r="C50" s="245" t="s">
        <v>3271</v>
      </c>
      <c r="D50" s="335"/>
      <c r="E50" s="245" t="s">
        <v>3265</v>
      </c>
      <c r="F50" s="335"/>
      <c r="G50" s="335"/>
    </row>
    <row r="51" spans="1:7" ht="27.65" customHeight="1">
      <c r="A51" s="1"/>
      <c r="B51" s="248" t="s">
        <v>3272</v>
      </c>
      <c r="C51" s="248" t="s">
        <v>3273</v>
      </c>
      <c r="D51" s="955"/>
      <c r="E51" s="248" t="s">
        <v>3274</v>
      </c>
      <c r="F51" s="955"/>
      <c r="G51" s="955"/>
    </row>
    <row r="52" spans="1:7" ht="15" customHeight="1">
      <c r="A52" s="369"/>
      <c r="B52" s="943" t="s">
        <v>3275</v>
      </c>
      <c r="C52" s="943" t="s">
        <v>3194</v>
      </c>
      <c r="D52" s="943"/>
      <c r="E52" s="943" t="s">
        <v>3195</v>
      </c>
      <c r="F52" s="943" t="s">
        <v>3165</v>
      </c>
      <c r="G52" s="943" t="s">
        <v>3166</v>
      </c>
    </row>
    <row r="53" spans="1:7" ht="15.75" customHeight="1">
      <c r="A53" s="1"/>
      <c r="B53" s="244" t="s">
        <v>3276</v>
      </c>
      <c r="C53" s="244" t="s">
        <v>3277</v>
      </c>
      <c r="D53" s="334"/>
      <c r="E53" s="244" t="s">
        <v>3278</v>
      </c>
      <c r="F53" s="986" t="s">
        <v>3170</v>
      </c>
      <c r="G53" s="334"/>
    </row>
    <row r="54" spans="1:7" ht="15.75" customHeight="1">
      <c r="A54" s="1"/>
      <c r="B54" s="1818" t="s">
        <v>3279</v>
      </c>
      <c r="C54" s="245" t="s">
        <v>3280</v>
      </c>
      <c r="D54" s="335"/>
      <c r="E54" s="244" t="s">
        <v>3278</v>
      </c>
      <c r="F54" s="335"/>
      <c r="G54" s="335"/>
    </row>
    <row r="55" spans="1:7" ht="15.75" customHeight="1">
      <c r="A55" s="1"/>
      <c r="B55" s="1819"/>
      <c r="C55" s="245"/>
      <c r="D55" s="335"/>
      <c r="E55" s="332" t="s">
        <v>3281</v>
      </c>
      <c r="F55" s="336"/>
      <c r="G55" s="335"/>
    </row>
    <row r="56" spans="1:7" ht="15.75" customHeight="1">
      <c r="A56" s="1"/>
      <c r="B56" s="248" t="s">
        <v>3282</v>
      </c>
      <c r="C56" s="248" t="s">
        <v>3283</v>
      </c>
      <c r="D56" s="955"/>
      <c r="E56" s="248" t="s">
        <v>3284</v>
      </c>
      <c r="F56" s="1231"/>
      <c r="G56" s="955"/>
    </row>
    <row r="57" spans="1:7" ht="15" customHeight="1">
      <c r="A57" s="369"/>
      <c r="B57" s="943" t="s">
        <v>3285</v>
      </c>
      <c r="C57" s="943" t="s">
        <v>3286</v>
      </c>
      <c r="D57" s="943"/>
      <c r="E57" s="943" t="s">
        <v>3195</v>
      </c>
      <c r="F57" s="943" t="s">
        <v>3165</v>
      </c>
      <c r="G57" s="943"/>
    </row>
    <row r="58" spans="1:7" ht="46.5" customHeight="1">
      <c r="B58" s="1232" t="s">
        <v>3287</v>
      </c>
      <c r="C58" s="249" t="s">
        <v>3288</v>
      </c>
      <c r="D58" s="1233"/>
      <c r="E58" s="249" t="s">
        <v>3289</v>
      </c>
      <c r="F58" s="1591" t="s">
        <v>3170</v>
      </c>
      <c r="G58" s="1233"/>
    </row>
    <row r="59" spans="1:7" ht="15" customHeight="1">
      <c r="A59" s="369"/>
      <c r="B59" s="943" t="s">
        <v>3290</v>
      </c>
      <c r="C59" s="943" t="s">
        <v>3194</v>
      </c>
      <c r="D59" s="943" t="s">
        <v>3291</v>
      </c>
      <c r="E59" s="943" t="s">
        <v>3195</v>
      </c>
      <c r="F59" s="943" t="s">
        <v>3165</v>
      </c>
      <c r="G59" s="943" t="s">
        <v>3166</v>
      </c>
    </row>
    <row r="60" spans="1:7" ht="15.75" customHeight="1">
      <c r="A60" s="1"/>
      <c r="B60" s="244" t="s">
        <v>3292</v>
      </c>
      <c r="C60" s="244"/>
      <c r="D60" s="334"/>
      <c r="E60" s="244"/>
      <c r="F60" s="337"/>
      <c r="G60" s="334" t="s">
        <v>3293</v>
      </c>
    </row>
    <row r="61" spans="1:7" ht="15.75" customHeight="1">
      <c r="A61" s="1"/>
      <c r="B61" s="245" t="s">
        <v>3276</v>
      </c>
      <c r="C61" s="245" t="s">
        <v>3277</v>
      </c>
      <c r="D61" s="335"/>
      <c r="E61" s="245" t="s">
        <v>3278</v>
      </c>
      <c r="F61" s="335"/>
      <c r="G61" s="335"/>
    </row>
    <row r="62" spans="1:7" ht="15.75" customHeight="1">
      <c r="A62" s="1"/>
      <c r="B62" s="245" t="s">
        <v>3279</v>
      </c>
      <c r="C62" s="245" t="s">
        <v>3280</v>
      </c>
      <c r="D62" s="335"/>
      <c r="E62" s="245" t="s">
        <v>3278</v>
      </c>
      <c r="F62" s="991" t="s">
        <v>3294</v>
      </c>
      <c r="G62" s="335"/>
    </row>
    <row r="63" spans="1:7" ht="15.75" customHeight="1">
      <c r="A63" s="1"/>
      <c r="B63" s="248" t="s">
        <v>3282</v>
      </c>
      <c r="C63" s="245" t="s">
        <v>3283</v>
      </c>
      <c r="D63" s="335" t="s">
        <v>3295</v>
      </c>
      <c r="E63" s="245" t="s">
        <v>3296</v>
      </c>
      <c r="F63" s="990"/>
      <c r="G63" s="335"/>
    </row>
    <row r="64" spans="1:7" ht="15.75" customHeight="1">
      <c r="A64" s="1"/>
      <c r="B64" s="244"/>
      <c r="C64" s="245"/>
      <c r="D64" s="335"/>
      <c r="E64" s="245" t="s">
        <v>3297</v>
      </c>
      <c r="F64" s="993" t="s">
        <v>3298</v>
      </c>
      <c r="G64" s="335"/>
    </row>
    <row r="65" spans="1:7" ht="15.75" customHeight="1">
      <c r="A65" s="1"/>
      <c r="B65" s="245" t="s">
        <v>3299</v>
      </c>
      <c r="C65" s="245" t="s">
        <v>3300</v>
      </c>
      <c r="D65" s="335" t="s">
        <v>3301</v>
      </c>
      <c r="E65" s="245" t="s">
        <v>3297</v>
      </c>
      <c r="F65" s="993" t="s">
        <v>3298</v>
      </c>
      <c r="G65" s="335"/>
    </row>
    <row r="66" spans="1:7" ht="15.75" customHeight="1">
      <c r="A66" s="1"/>
      <c r="B66" s="248" t="s">
        <v>3302</v>
      </c>
      <c r="C66" s="248" t="s">
        <v>3303</v>
      </c>
      <c r="D66" s="335" t="s">
        <v>3304</v>
      </c>
      <c r="E66" s="245" t="s">
        <v>3305</v>
      </c>
      <c r="F66" s="991" t="s">
        <v>3306</v>
      </c>
      <c r="G66" s="335"/>
    </row>
    <row r="67" spans="1:7" ht="15.75" customHeight="1">
      <c r="A67" s="1"/>
      <c r="B67" s="244"/>
      <c r="C67" s="244"/>
      <c r="D67" s="335"/>
      <c r="E67" s="245" t="s">
        <v>3307</v>
      </c>
      <c r="F67" s="994" t="s">
        <v>3170</v>
      </c>
      <c r="G67" s="335"/>
    </row>
    <row r="68" spans="1:7" ht="15.75" customHeight="1">
      <c r="A68" s="1"/>
      <c r="B68" s="248" t="s">
        <v>3308</v>
      </c>
      <c r="C68" s="248" t="s">
        <v>3309</v>
      </c>
      <c r="D68" s="335"/>
      <c r="E68" s="245" t="s">
        <v>3310</v>
      </c>
      <c r="F68" s="986" t="s">
        <v>3170</v>
      </c>
      <c r="G68" s="335"/>
    </row>
    <row r="69" spans="1:7" ht="15.75" customHeight="1">
      <c r="A69" s="1"/>
      <c r="B69" s="244"/>
      <c r="C69" s="244"/>
      <c r="D69" s="335"/>
      <c r="E69" s="245" t="s">
        <v>3311</v>
      </c>
      <c r="F69" s="992"/>
      <c r="G69" s="335"/>
    </row>
    <row r="70" spans="1:7" ht="15.75" customHeight="1">
      <c r="A70" s="1"/>
      <c r="B70" s="245" t="s">
        <v>3312</v>
      </c>
      <c r="C70" s="245" t="s">
        <v>3313</v>
      </c>
      <c r="D70" s="335" t="s">
        <v>3314</v>
      </c>
      <c r="E70" s="245" t="s">
        <v>3311</v>
      </c>
      <c r="F70" s="990"/>
      <c r="G70" s="335"/>
    </row>
    <row r="71" spans="1:7" ht="15.75" customHeight="1">
      <c r="A71" s="1"/>
      <c r="B71" s="245" t="s">
        <v>3315</v>
      </c>
      <c r="C71" s="245"/>
      <c r="D71" s="335"/>
      <c r="E71" s="245"/>
      <c r="F71" s="990"/>
      <c r="G71" s="335" t="s">
        <v>3316</v>
      </c>
    </row>
    <row r="72" spans="1:7" ht="15.75" customHeight="1">
      <c r="A72" s="1"/>
      <c r="B72" s="245" t="s">
        <v>3276</v>
      </c>
      <c r="C72" s="245" t="s">
        <v>3277</v>
      </c>
      <c r="D72" s="335"/>
      <c r="E72" s="332" t="s">
        <v>3317</v>
      </c>
      <c r="F72" s="986" t="s">
        <v>3170</v>
      </c>
      <c r="G72" s="335"/>
    </row>
    <row r="73" spans="1:7" ht="15.75" customHeight="1">
      <c r="A73" s="1"/>
      <c r="B73" s="248" t="s">
        <v>3279</v>
      </c>
      <c r="C73" s="245" t="s">
        <v>3280</v>
      </c>
      <c r="D73" s="335"/>
      <c r="E73" s="245" t="s">
        <v>3278</v>
      </c>
      <c r="F73" s="995"/>
      <c r="G73" s="335"/>
    </row>
    <row r="74" spans="1:7" ht="15.75" customHeight="1">
      <c r="A74" s="1"/>
      <c r="B74" s="244"/>
      <c r="C74" s="245"/>
      <c r="D74" s="335"/>
      <c r="E74" s="332" t="s">
        <v>3281</v>
      </c>
      <c r="F74" s="986" t="s">
        <v>3281</v>
      </c>
      <c r="G74" s="335"/>
    </row>
    <row r="75" spans="1:7" ht="15.75" customHeight="1">
      <c r="A75" s="1"/>
      <c r="B75" s="248" t="s">
        <v>3282</v>
      </c>
      <c r="C75" s="245" t="s">
        <v>3283</v>
      </c>
      <c r="D75" s="335" t="s">
        <v>3295</v>
      </c>
      <c r="E75" s="245" t="s">
        <v>3096</v>
      </c>
      <c r="F75" s="996" t="s">
        <v>3294</v>
      </c>
      <c r="G75" s="335"/>
    </row>
    <row r="76" spans="1:7" ht="15.75" customHeight="1">
      <c r="A76" s="1"/>
      <c r="B76" s="244"/>
      <c r="C76" s="245"/>
      <c r="D76" s="335"/>
      <c r="E76" s="245" t="s">
        <v>3297</v>
      </c>
      <c r="F76" s="997" t="s">
        <v>3298</v>
      </c>
      <c r="G76" s="335"/>
    </row>
    <row r="77" spans="1:7" ht="15.75" customHeight="1">
      <c r="A77" s="1"/>
      <c r="B77" s="248" t="s">
        <v>3318</v>
      </c>
      <c r="C77" s="248" t="s">
        <v>3319</v>
      </c>
      <c r="D77" s="335" t="s">
        <v>3320</v>
      </c>
      <c r="E77" s="245" t="s">
        <v>3321</v>
      </c>
      <c r="F77" s="998"/>
      <c r="G77" s="335"/>
    </row>
    <row r="78" spans="1:7" ht="15.75" customHeight="1">
      <c r="A78" s="1"/>
      <c r="B78" s="249"/>
      <c r="C78" s="249"/>
      <c r="D78" s="335"/>
      <c r="E78" s="245" t="s">
        <v>3096</v>
      </c>
      <c r="F78" s="996" t="s">
        <v>3294</v>
      </c>
      <c r="G78" s="335"/>
    </row>
    <row r="79" spans="1:7" ht="15.75" customHeight="1">
      <c r="A79" s="1"/>
      <c r="B79" s="244"/>
      <c r="C79" s="244"/>
      <c r="D79" s="335"/>
      <c r="E79" s="245" t="s">
        <v>3297</v>
      </c>
      <c r="F79" s="997" t="s">
        <v>3298</v>
      </c>
      <c r="G79" s="335"/>
    </row>
    <row r="80" spans="1:7" ht="15.75" customHeight="1">
      <c r="A80" s="1"/>
      <c r="B80" s="248" t="s">
        <v>3322</v>
      </c>
      <c r="C80" s="248" t="s">
        <v>3323</v>
      </c>
      <c r="D80" s="335" t="s">
        <v>3324</v>
      </c>
      <c r="E80" s="245" t="s">
        <v>3321</v>
      </c>
      <c r="F80" s="998"/>
      <c r="G80" s="335"/>
    </row>
    <row r="81" spans="1:7" ht="15.75" customHeight="1">
      <c r="A81" s="1"/>
      <c r="B81" s="302"/>
      <c r="C81" s="302"/>
      <c r="D81" s="335"/>
      <c r="E81" s="245" t="s">
        <v>3096</v>
      </c>
      <c r="F81" s="996" t="s">
        <v>3294</v>
      </c>
      <c r="G81" s="335"/>
    </row>
    <row r="82" spans="1:7" ht="15.75" customHeight="1">
      <c r="A82" s="1"/>
      <c r="B82" s="244" t="s">
        <v>3325</v>
      </c>
      <c r="C82" s="302"/>
      <c r="D82" s="335"/>
      <c r="E82" s="246"/>
      <c r="F82" s="998"/>
      <c r="G82" s="335" t="s">
        <v>3293</v>
      </c>
    </row>
    <row r="83" spans="1:7" ht="15.75" customHeight="1">
      <c r="A83" s="1"/>
      <c r="B83" s="245" t="s">
        <v>3276</v>
      </c>
      <c r="C83" s="244" t="s">
        <v>3277</v>
      </c>
      <c r="D83" s="335"/>
      <c r="E83" s="245" t="s">
        <v>3326</v>
      </c>
      <c r="F83" s="999" t="s">
        <v>3170</v>
      </c>
      <c r="G83" s="335"/>
    </row>
    <row r="84" spans="1:7" ht="15.75" customHeight="1">
      <c r="A84" s="1"/>
      <c r="B84" s="248" t="s">
        <v>3279</v>
      </c>
      <c r="C84" s="245" t="s">
        <v>3280</v>
      </c>
      <c r="D84" s="335"/>
      <c r="E84" s="245" t="s">
        <v>3326</v>
      </c>
      <c r="F84" s="1400"/>
      <c r="G84" s="335"/>
    </row>
    <row r="85" spans="1:7" ht="15.75" customHeight="1">
      <c r="A85" s="1"/>
      <c r="B85" s="244"/>
      <c r="C85" s="245"/>
      <c r="D85" s="335"/>
      <c r="E85" s="332" t="s">
        <v>3281</v>
      </c>
      <c r="F85" s="1401" t="s">
        <v>3281</v>
      </c>
      <c r="G85" s="335"/>
    </row>
    <row r="86" spans="1:7" ht="15.75" customHeight="1">
      <c r="A86" s="1"/>
      <c r="B86" s="248" t="s">
        <v>3282</v>
      </c>
      <c r="C86" s="245" t="s">
        <v>3283</v>
      </c>
      <c r="D86" s="335" t="s">
        <v>3295</v>
      </c>
      <c r="E86" s="245" t="s">
        <v>3096</v>
      </c>
      <c r="F86" s="996" t="s">
        <v>3294</v>
      </c>
      <c r="G86" s="335"/>
    </row>
    <row r="87" spans="1:7" ht="15.75" customHeight="1">
      <c r="A87" s="1"/>
      <c r="B87" s="244"/>
      <c r="C87" s="245"/>
      <c r="D87" s="335"/>
      <c r="E87" s="245" t="s">
        <v>3297</v>
      </c>
      <c r="F87" s="993" t="s">
        <v>3298</v>
      </c>
      <c r="G87" s="335"/>
    </row>
    <row r="88" spans="1:7" ht="15.75" customHeight="1">
      <c r="A88" s="1"/>
      <c r="B88" s="248" t="s">
        <v>3327</v>
      </c>
      <c r="C88" s="248" t="s">
        <v>3328</v>
      </c>
      <c r="D88" s="335" t="s">
        <v>3329</v>
      </c>
      <c r="E88" s="245" t="s">
        <v>3330</v>
      </c>
      <c r="F88" s="990"/>
      <c r="G88" s="335"/>
    </row>
    <row r="89" spans="1:7" ht="15.75" customHeight="1">
      <c r="A89" s="1"/>
      <c r="B89" s="302"/>
      <c r="C89" s="302"/>
      <c r="D89" s="335"/>
      <c r="E89" s="245" t="s">
        <v>3096</v>
      </c>
      <c r="F89" s="991" t="s">
        <v>3294</v>
      </c>
      <c r="G89" s="335"/>
    </row>
    <row r="90" spans="1:7" ht="15.75" customHeight="1">
      <c r="A90" s="1"/>
      <c r="B90" s="244" t="s">
        <v>3331</v>
      </c>
      <c r="C90" s="244" t="s">
        <v>3332</v>
      </c>
      <c r="D90" s="335" t="s">
        <v>3333</v>
      </c>
      <c r="E90" s="245" t="s">
        <v>3297</v>
      </c>
      <c r="F90" s="993" t="s">
        <v>3298</v>
      </c>
      <c r="G90" s="335"/>
    </row>
    <row r="91" spans="1:7" ht="15.75" customHeight="1">
      <c r="A91" s="1"/>
      <c r="B91" s="245" t="s">
        <v>3334</v>
      </c>
      <c r="C91" s="245"/>
      <c r="D91" s="335"/>
      <c r="E91" s="248"/>
      <c r="F91" s="1000"/>
      <c r="G91" s="335" t="s">
        <v>3335</v>
      </c>
    </row>
    <row r="92" spans="1:7" ht="15.75" customHeight="1">
      <c r="A92" s="1"/>
      <c r="B92" s="245" t="s">
        <v>3276</v>
      </c>
      <c r="C92" s="244" t="s">
        <v>3277</v>
      </c>
      <c r="D92" s="335"/>
      <c r="E92" s="245" t="s">
        <v>3278</v>
      </c>
      <c r="F92" s="986" t="s">
        <v>3170</v>
      </c>
      <c r="G92" s="335"/>
    </row>
    <row r="93" spans="1:7" ht="15.75" customHeight="1">
      <c r="A93" s="1"/>
      <c r="B93" s="248" t="s">
        <v>3279</v>
      </c>
      <c r="C93" s="248" t="s">
        <v>3280</v>
      </c>
      <c r="D93" s="335"/>
      <c r="E93" s="245" t="s">
        <v>3278</v>
      </c>
      <c r="F93" s="992"/>
      <c r="G93" s="335"/>
    </row>
    <row r="94" spans="1:7" ht="15.75" customHeight="1">
      <c r="A94" s="1"/>
      <c r="B94" s="244"/>
      <c r="C94" s="244"/>
      <c r="D94" s="335"/>
      <c r="E94" s="332" t="s">
        <v>3281</v>
      </c>
      <c r="F94" s="1001" t="s">
        <v>3281</v>
      </c>
      <c r="G94" s="335"/>
    </row>
    <row r="95" spans="1:7" ht="15.75" customHeight="1">
      <c r="A95" s="1"/>
      <c r="B95" s="248" t="s">
        <v>3282</v>
      </c>
      <c r="C95" s="248" t="s">
        <v>3283</v>
      </c>
      <c r="D95" s="335" t="s">
        <v>3336</v>
      </c>
      <c r="E95" s="245" t="s">
        <v>3337</v>
      </c>
      <c r="F95" s="1001" t="s">
        <v>3338</v>
      </c>
      <c r="G95" s="335"/>
    </row>
    <row r="96" spans="1:7" ht="15.75" customHeight="1">
      <c r="A96" s="1"/>
      <c r="B96" s="244"/>
      <c r="C96" s="244"/>
      <c r="D96" s="335"/>
      <c r="E96" s="245" t="s">
        <v>3339</v>
      </c>
      <c r="F96" s="991" t="s">
        <v>3340</v>
      </c>
      <c r="G96" s="335"/>
    </row>
    <row r="97" spans="1:7" ht="15.75" customHeight="1">
      <c r="A97" s="1"/>
      <c r="B97" s="248" t="s">
        <v>3341</v>
      </c>
      <c r="C97" s="248" t="s">
        <v>3342</v>
      </c>
      <c r="D97" s="335" t="s">
        <v>3343</v>
      </c>
      <c r="E97" s="245" t="s">
        <v>3344</v>
      </c>
      <c r="F97" s="990"/>
      <c r="G97" s="335"/>
    </row>
    <row r="98" spans="1:7" ht="15.75" customHeight="1">
      <c r="A98" s="1"/>
      <c r="B98" s="249"/>
      <c r="C98" s="249"/>
      <c r="D98" s="335"/>
      <c r="E98" s="245" t="s">
        <v>3345</v>
      </c>
      <c r="F98" s="990"/>
      <c r="G98" s="335"/>
    </row>
    <row r="99" spans="1:7" ht="15.75" customHeight="1">
      <c r="A99" s="1"/>
      <c r="B99" s="249"/>
      <c r="C99" s="249"/>
      <c r="D99" s="335"/>
      <c r="E99" s="245" t="s">
        <v>3337</v>
      </c>
      <c r="F99" s="1001" t="s">
        <v>3338</v>
      </c>
      <c r="G99" s="335"/>
    </row>
    <row r="100" spans="1:7" ht="15.75" customHeight="1">
      <c r="A100" s="1"/>
      <c r="B100" s="249"/>
      <c r="C100" s="249"/>
      <c r="D100" s="335"/>
      <c r="E100" s="332" t="s">
        <v>93</v>
      </c>
      <c r="F100" s="993" t="s">
        <v>93</v>
      </c>
      <c r="G100" s="335"/>
    </row>
    <row r="101" spans="1:7" ht="15.75" customHeight="1">
      <c r="A101" s="1"/>
      <c r="B101" s="244"/>
      <c r="C101" s="244"/>
      <c r="D101" s="335"/>
      <c r="E101" s="332" t="s">
        <v>3346</v>
      </c>
      <c r="F101" s="993" t="s">
        <v>3346</v>
      </c>
      <c r="G101" s="335"/>
    </row>
    <row r="102" spans="1:7" ht="15.75" customHeight="1">
      <c r="A102" s="1"/>
      <c r="B102" s="245" t="s">
        <v>3347</v>
      </c>
      <c r="C102" s="245" t="s">
        <v>3348</v>
      </c>
      <c r="D102" s="335" t="s">
        <v>3349</v>
      </c>
      <c r="E102" s="245" t="s">
        <v>3337</v>
      </c>
      <c r="F102" s="1001" t="s">
        <v>3338</v>
      </c>
      <c r="G102" s="335"/>
    </row>
    <row r="103" spans="1:7" ht="15.75" customHeight="1">
      <c r="A103" s="1"/>
      <c r="B103" s="245" t="s">
        <v>3350</v>
      </c>
      <c r="C103" s="245"/>
      <c r="D103" s="335"/>
      <c r="E103" s="245"/>
      <c r="F103" s="990"/>
      <c r="G103" s="335" t="s">
        <v>3351</v>
      </c>
    </row>
    <row r="104" spans="1:7" ht="15.75" customHeight="1">
      <c r="A104" s="1"/>
      <c r="B104" s="245" t="s">
        <v>3276</v>
      </c>
      <c r="C104" s="245" t="s">
        <v>3277</v>
      </c>
      <c r="D104" s="335"/>
      <c r="E104" s="245" t="s">
        <v>3278</v>
      </c>
      <c r="F104" s="986" t="s">
        <v>3170</v>
      </c>
      <c r="G104" s="335"/>
    </row>
    <row r="105" spans="1:7" ht="15.75" customHeight="1">
      <c r="A105" s="1"/>
      <c r="B105" s="248" t="s">
        <v>3279</v>
      </c>
      <c r="C105" s="245" t="s">
        <v>3280</v>
      </c>
      <c r="D105" s="335"/>
      <c r="E105" s="245" t="s">
        <v>3278</v>
      </c>
      <c r="F105" s="992"/>
      <c r="G105" s="335"/>
    </row>
    <row r="106" spans="1:7" ht="15.75" customHeight="1">
      <c r="A106" s="1"/>
      <c r="B106" s="244"/>
      <c r="C106" s="245"/>
      <c r="D106" s="335"/>
      <c r="E106" s="332" t="s">
        <v>3281</v>
      </c>
      <c r="F106" s="990"/>
      <c r="G106" s="335"/>
    </row>
    <row r="107" spans="1:7" ht="15.75" customHeight="1">
      <c r="A107" s="1"/>
      <c r="B107" s="245" t="s">
        <v>3282</v>
      </c>
      <c r="C107" s="245" t="s">
        <v>3283</v>
      </c>
      <c r="D107" s="335" t="s">
        <v>3352</v>
      </c>
      <c r="E107" s="245" t="s">
        <v>3330</v>
      </c>
      <c r="F107" s="990"/>
      <c r="G107" s="335"/>
    </row>
    <row r="108" spans="1:7" ht="15.75" customHeight="1">
      <c r="A108" s="1"/>
      <c r="B108" s="245" t="s">
        <v>3353</v>
      </c>
      <c r="C108" s="245" t="s">
        <v>3354</v>
      </c>
      <c r="D108" s="335" t="s">
        <v>3355</v>
      </c>
      <c r="E108" s="245" t="s">
        <v>3356</v>
      </c>
      <c r="F108" s="986" t="s">
        <v>3357</v>
      </c>
      <c r="G108" s="335"/>
    </row>
    <row r="109" spans="1:7" ht="15.75" customHeight="1">
      <c r="A109" s="1"/>
      <c r="B109" s="245" t="s">
        <v>3358</v>
      </c>
      <c r="C109" s="245" t="s">
        <v>3359</v>
      </c>
      <c r="D109" s="335" t="s">
        <v>3360</v>
      </c>
      <c r="E109" s="245" t="s">
        <v>3356</v>
      </c>
      <c r="F109" s="986" t="s">
        <v>3357</v>
      </c>
      <c r="G109" s="335"/>
    </row>
    <row r="110" spans="1:7" ht="15.75" customHeight="1">
      <c r="A110" s="1"/>
      <c r="B110" s="245" t="s">
        <v>3361</v>
      </c>
      <c r="C110" s="245" t="s">
        <v>3362</v>
      </c>
      <c r="D110" s="335" t="s">
        <v>3363</v>
      </c>
      <c r="E110" s="245" t="s">
        <v>3364</v>
      </c>
      <c r="F110" s="986" t="s">
        <v>3357</v>
      </c>
      <c r="G110" s="335"/>
    </row>
    <row r="111" spans="1:7" ht="15.75" customHeight="1">
      <c r="A111" s="1"/>
      <c r="B111" s="245" t="s">
        <v>3365</v>
      </c>
      <c r="C111" s="245" t="s">
        <v>3366</v>
      </c>
      <c r="D111" s="335" t="s">
        <v>3367</v>
      </c>
      <c r="E111" s="332" t="s">
        <v>3368</v>
      </c>
      <c r="F111" s="986" t="s">
        <v>3369</v>
      </c>
      <c r="G111" s="335"/>
    </row>
    <row r="112" spans="1:7" ht="15.75" customHeight="1">
      <c r="A112" s="1"/>
      <c r="B112" s="245" t="s">
        <v>165</v>
      </c>
      <c r="C112" s="245"/>
      <c r="D112" s="335"/>
      <c r="E112" s="245"/>
      <c r="F112" s="992"/>
      <c r="G112" s="335" t="s">
        <v>3370</v>
      </c>
    </row>
    <row r="113" spans="1:7" ht="15.75" customHeight="1">
      <c r="A113" s="1"/>
      <c r="B113" s="245" t="s">
        <v>3276</v>
      </c>
      <c r="C113" s="244" t="s">
        <v>3277</v>
      </c>
      <c r="D113" s="335"/>
      <c r="E113" s="245" t="s">
        <v>3278</v>
      </c>
      <c r="F113" s="994" t="s">
        <v>3170</v>
      </c>
      <c r="G113" s="335"/>
    </row>
    <row r="114" spans="1:7" ht="15.75" customHeight="1">
      <c r="A114" s="1"/>
      <c r="B114" s="248" t="s">
        <v>3279</v>
      </c>
      <c r="C114" s="245" t="s">
        <v>3280</v>
      </c>
      <c r="D114" s="335"/>
      <c r="E114" s="245" t="s">
        <v>3278</v>
      </c>
      <c r="F114" s="990"/>
      <c r="G114" s="335"/>
    </row>
    <row r="115" spans="1:7" ht="15.75" customHeight="1">
      <c r="A115" s="1"/>
      <c r="B115" s="244"/>
      <c r="C115" s="245"/>
      <c r="D115" s="335"/>
      <c r="E115" s="332" t="s">
        <v>3281</v>
      </c>
      <c r="F115" s="994" t="s">
        <v>3281</v>
      </c>
      <c r="G115" s="335"/>
    </row>
    <row r="116" spans="1:7" ht="15.75" customHeight="1">
      <c r="A116" s="1"/>
      <c r="B116" s="248" t="s">
        <v>3282</v>
      </c>
      <c r="C116" s="248" t="s">
        <v>3283</v>
      </c>
      <c r="D116" s="335"/>
      <c r="E116" s="245" t="s">
        <v>3307</v>
      </c>
      <c r="F116" s="994" t="s">
        <v>3170</v>
      </c>
      <c r="G116" s="335"/>
    </row>
    <row r="117" spans="1:7" ht="15.75" customHeight="1">
      <c r="A117" s="1"/>
      <c r="B117" s="249"/>
      <c r="C117" s="249"/>
      <c r="D117" s="335"/>
      <c r="E117" s="245" t="s">
        <v>3371</v>
      </c>
      <c r="F117" s="1001" t="s">
        <v>3372</v>
      </c>
      <c r="G117" s="335"/>
    </row>
    <row r="118" spans="1:7" ht="15.75" customHeight="1">
      <c r="A118" s="1"/>
      <c r="B118" s="244"/>
      <c r="C118" s="244"/>
      <c r="D118" s="335"/>
      <c r="E118" s="245" t="s">
        <v>3373</v>
      </c>
      <c r="F118" s="990"/>
      <c r="G118" s="335"/>
    </row>
    <row r="119" spans="1:7" ht="15.75" customHeight="1">
      <c r="A119" s="1"/>
      <c r="B119" s="731" t="s">
        <v>3374</v>
      </c>
      <c r="C119" s="245" t="s">
        <v>3375</v>
      </c>
      <c r="D119" s="335" t="s">
        <v>3376</v>
      </c>
      <c r="E119" s="245" t="s">
        <v>3371</v>
      </c>
      <c r="F119" s="993" t="s">
        <v>3377</v>
      </c>
      <c r="G119" s="335"/>
    </row>
    <row r="120" spans="1:7" ht="15.75" customHeight="1">
      <c r="A120" s="1"/>
      <c r="B120" s="245" t="s">
        <v>3378</v>
      </c>
      <c r="C120" s="245"/>
      <c r="D120" s="335"/>
      <c r="E120" s="245"/>
      <c r="F120" s="990"/>
      <c r="G120" s="335" t="s">
        <v>3379</v>
      </c>
    </row>
    <row r="121" spans="1:7" ht="15.75" customHeight="1">
      <c r="A121" s="1"/>
      <c r="B121" s="245" t="s">
        <v>3276</v>
      </c>
      <c r="C121" s="244" t="s">
        <v>3277</v>
      </c>
      <c r="D121" s="335"/>
      <c r="E121" s="245" t="s">
        <v>3278</v>
      </c>
      <c r="F121" s="986" t="s">
        <v>3170</v>
      </c>
      <c r="G121" s="335"/>
    </row>
    <row r="122" spans="1:7" ht="15.75" customHeight="1">
      <c r="A122" s="1"/>
      <c r="B122" s="248" t="s">
        <v>3279</v>
      </c>
      <c r="C122" s="245" t="s">
        <v>3280</v>
      </c>
      <c r="D122" s="335"/>
      <c r="E122" s="245" t="s">
        <v>3278</v>
      </c>
      <c r="F122" s="991" t="s">
        <v>3380</v>
      </c>
      <c r="G122" s="335"/>
    </row>
    <row r="123" spans="1:7" ht="15.75" customHeight="1">
      <c r="A123" s="1"/>
      <c r="B123" s="244"/>
      <c r="C123" s="245"/>
      <c r="D123" s="335"/>
      <c r="E123" s="332" t="s">
        <v>3281</v>
      </c>
      <c r="F123" s="991" t="s">
        <v>3281</v>
      </c>
      <c r="G123" s="335"/>
    </row>
    <row r="124" spans="1:7" ht="15.75" customHeight="1">
      <c r="A124" s="1"/>
      <c r="B124" s="248" t="s">
        <v>3282</v>
      </c>
      <c r="C124" s="248" t="s">
        <v>3283</v>
      </c>
      <c r="D124" s="335" t="s">
        <v>3381</v>
      </c>
      <c r="E124" s="245" t="s">
        <v>3378</v>
      </c>
      <c r="F124" s="991" t="s">
        <v>3380</v>
      </c>
      <c r="G124" s="335"/>
    </row>
    <row r="125" spans="1:7" ht="15.75" customHeight="1">
      <c r="A125" s="1"/>
      <c r="B125" s="244"/>
      <c r="C125" s="244"/>
      <c r="D125" s="335"/>
      <c r="E125" s="245" t="s">
        <v>3382</v>
      </c>
      <c r="F125" s="993" t="s">
        <v>3383</v>
      </c>
      <c r="G125" s="335"/>
    </row>
    <row r="126" spans="1:7" ht="15.75" customHeight="1">
      <c r="A126" s="1"/>
      <c r="B126" s="245" t="s">
        <v>3384</v>
      </c>
      <c r="C126" s="245" t="s">
        <v>3385</v>
      </c>
      <c r="D126" s="335" t="s">
        <v>3386</v>
      </c>
      <c r="E126" s="245" t="s">
        <v>3382</v>
      </c>
      <c r="F126" s="993" t="s">
        <v>3383</v>
      </c>
      <c r="G126" s="335"/>
    </row>
    <row r="127" spans="1:7" ht="15.75" customHeight="1">
      <c r="A127" s="1"/>
      <c r="B127" s="245" t="s">
        <v>3387</v>
      </c>
      <c r="C127" s="245" t="s">
        <v>3388</v>
      </c>
      <c r="D127" s="335" t="s">
        <v>3389</v>
      </c>
      <c r="E127" s="245" t="s">
        <v>3390</v>
      </c>
      <c r="F127" s="993" t="s">
        <v>3391</v>
      </c>
      <c r="G127" s="335"/>
    </row>
    <row r="128" spans="1:7" ht="15.75" customHeight="1">
      <c r="A128" s="1"/>
      <c r="B128" s="245" t="s">
        <v>3392</v>
      </c>
      <c r="C128" s="245" t="s">
        <v>3393</v>
      </c>
      <c r="D128" s="335" t="s">
        <v>3394</v>
      </c>
      <c r="E128" s="245" t="s">
        <v>3382</v>
      </c>
      <c r="F128" s="993" t="s">
        <v>3383</v>
      </c>
      <c r="G128" s="335"/>
    </row>
    <row r="129" spans="1:7" s="732" customFormat="1" ht="15.75" customHeight="1">
      <c r="A129" s="730"/>
      <c r="B129" s="731" t="s">
        <v>3395</v>
      </c>
      <c r="C129" s="245" t="s">
        <v>3396</v>
      </c>
      <c r="D129" s="729" t="s">
        <v>3397</v>
      </c>
      <c r="E129" s="245" t="s">
        <v>3382</v>
      </c>
      <c r="F129" s="993" t="s">
        <v>3383</v>
      </c>
      <c r="G129" s="729"/>
    </row>
    <row r="130" spans="1:7" ht="15.75" customHeight="1">
      <c r="A130" s="1"/>
      <c r="B130" s="245" t="s">
        <v>3398</v>
      </c>
      <c r="C130" s="245"/>
      <c r="D130" s="335"/>
      <c r="E130" s="245"/>
      <c r="F130" s="990"/>
      <c r="G130" s="335" t="s">
        <v>3399</v>
      </c>
    </row>
    <row r="131" spans="1:7" ht="15.75" customHeight="1">
      <c r="A131" s="1"/>
      <c r="B131" s="669" t="s">
        <v>3276</v>
      </c>
      <c r="C131" s="245" t="s">
        <v>3277</v>
      </c>
      <c r="D131" s="335"/>
      <c r="E131" s="245" t="s">
        <v>3278</v>
      </c>
      <c r="F131" s="986" t="s">
        <v>3170</v>
      </c>
      <c r="G131" s="335"/>
    </row>
    <row r="132" spans="1:7" ht="15.75" customHeight="1">
      <c r="A132" s="1"/>
      <c r="B132" s="668" t="s">
        <v>3279</v>
      </c>
      <c r="C132" s="245" t="s">
        <v>3280</v>
      </c>
      <c r="D132" s="335"/>
      <c r="E132" s="245" t="s">
        <v>3278</v>
      </c>
      <c r="F132" s="1003" t="s">
        <v>3400</v>
      </c>
      <c r="G132" s="335"/>
    </row>
    <row r="133" spans="1:7" ht="15.75" customHeight="1">
      <c r="A133" s="1"/>
      <c r="B133" s="667"/>
      <c r="C133" s="245"/>
      <c r="D133" s="335"/>
      <c r="E133" s="332" t="s">
        <v>3281</v>
      </c>
      <c r="F133" s="991" t="s">
        <v>3281</v>
      </c>
      <c r="G133" s="335"/>
    </row>
    <row r="134" spans="1:7" ht="15.75" customHeight="1">
      <c r="A134" s="1"/>
      <c r="B134" s="668" t="s">
        <v>3282</v>
      </c>
      <c r="C134" s="245" t="s">
        <v>3283</v>
      </c>
      <c r="D134" s="335" t="s">
        <v>3401</v>
      </c>
      <c r="E134" s="245" t="s">
        <v>3398</v>
      </c>
      <c r="F134" s="991" t="s">
        <v>3400</v>
      </c>
      <c r="G134" s="335"/>
    </row>
    <row r="135" spans="1:7" ht="15.75" customHeight="1">
      <c r="A135" s="1"/>
      <c r="B135" s="667"/>
      <c r="C135" s="245"/>
      <c r="D135" s="335"/>
      <c r="E135" s="245" t="s">
        <v>3402</v>
      </c>
      <c r="F135" s="993" t="s">
        <v>3403</v>
      </c>
      <c r="G135" s="335"/>
    </row>
    <row r="136" spans="1:7" ht="15.75" customHeight="1">
      <c r="A136" s="1"/>
      <c r="B136" s="245" t="s">
        <v>3404</v>
      </c>
      <c r="C136" s="245" t="s">
        <v>3405</v>
      </c>
      <c r="D136" s="335" t="s">
        <v>3406</v>
      </c>
      <c r="E136" s="245" t="s">
        <v>3398</v>
      </c>
      <c r="F136" s="991" t="s">
        <v>3400</v>
      </c>
      <c r="G136" s="335"/>
    </row>
    <row r="137" spans="1:7" ht="15.75" customHeight="1">
      <c r="A137" s="1"/>
      <c r="B137" s="245" t="s">
        <v>3407</v>
      </c>
      <c r="C137" s="245" t="s">
        <v>3408</v>
      </c>
      <c r="D137" s="335" t="s">
        <v>3409</v>
      </c>
      <c r="E137" s="245" t="s">
        <v>3398</v>
      </c>
      <c r="F137" s="991" t="s">
        <v>3400</v>
      </c>
      <c r="G137" s="335"/>
    </row>
    <row r="138" spans="1:7" ht="15.75" customHeight="1">
      <c r="A138" s="1"/>
      <c r="B138" s="245" t="s">
        <v>3410</v>
      </c>
      <c r="C138" s="245"/>
      <c r="D138" s="335"/>
      <c r="E138" s="245"/>
      <c r="F138" s="990"/>
      <c r="G138" s="335" t="s">
        <v>3411</v>
      </c>
    </row>
    <row r="139" spans="1:7" ht="15.75" customHeight="1">
      <c r="A139" s="1"/>
      <c r="B139" s="245" t="s">
        <v>3276</v>
      </c>
      <c r="C139" s="244" t="s">
        <v>3277</v>
      </c>
      <c r="D139" s="335"/>
      <c r="E139" s="245" t="s">
        <v>3278</v>
      </c>
      <c r="F139" s="986" t="s">
        <v>3170</v>
      </c>
      <c r="G139" s="335"/>
    </row>
    <row r="140" spans="1:7" ht="15.75" customHeight="1">
      <c r="A140" s="1"/>
      <c r="B140" s="248" t="s">
        <v>3279</v>
      </c>
      <c r="C140" s="245" t="s">
        <v>3280</v>
      </c>
      <c r="D140" s="335"/>
      <c r="E140" s="245" t="s">
        <v>3278</v>
      </c>
      <c r="F140" s="991" t="s">
        <v>3306</v>
      </c>
      <c r="G140" s="335"/>
    </row>
    <row r="141" spans="1:7" ht="15.75" customHeight="1">
      <c r="A141" s="1"/>
      <c r="B141" s="249"/>
      <c r="C141" s="248"/>
      <c r="D141" s="335"/>
      <c r="E141" s="245" t="s">
        <v>3412</v>
      </c>
      <c r="F141" s="991" t="s">
        <v>3413</v>
      </c>
      <c r="G141" s="335"/>
    </row>
    <row r="142" spans="1:7" ht="15.75" customHeight="1">
      <c r="A142" s="1"/>
      <c r="B142" s="248" t="s">
        <v>3282</v>
      </c>
      <c r="C142" s="248" t="s">
        <v>3283</v>
      </c>
      <c r="D142" s="335" t="s">
        <v>3414</v>
      </c>
      <c r="E142" s="245" t="s">
        <v>3305</v>
      </c>
      <c r="F142" s="991" t="s">
        <v>3306</v>
      </c>
      <c r="G142" s="335"/>
    </row>
    <row r="143" spans="1:7" ht="15.75" customHeight="1">
      <c r="A143" s="1"/>
      <c r="B143" s="249"/>
      <c r="C143" s="249"/>
      <c r="D143" s="335" t="s">
        <v>3415</v>
      </c>
      <c r="E143" s="245" t="s">
        <v>3412</v>
      </c>
      <c r="F143" s="991" t="s">
        <v>3413</v>
      </c>
      <c r="G143" s="335"/>
    </row>
    <row r="144" spans="1:7" ht="15.75" customHeight="1">
      <c r="A144" s="1"/>
      <c r="B144" s="249"/>
      <c r="C144" s="249"/>
      <c r="D144" s="335"/>
      <c r="E144" s="245" t="s">
        <v>3416</v>
      </c>
      <c r="F144" s="1001" t="s">
        <v>3372</v>
      </c>
      <c r="G144" s="335"/>
    </row>
    <row r="145" spans="1:7" ht="15.75" customHeight="1">
      <c r="A145" s="1"/>
      <c r="B145" s="244"/>
      <c r="C145" s="244"/>
      <c r="D145" s="335"/>
      <c r="E145" s="245" t="s">
        <v>3417</v>
      </c>
      <c r="F145" s="993" t="s">
        <v>3418</v>
      </c>
      <c r="G145" s="335"/>
    </row>
    <row r="146" spans="1:7" ht="15.75" customHeight="1">
      <c r="A146" s="1"/>
      <c r="B146" s="245" t="s">
        <v>3419</v>
      </c>
      <c r="C146" s="245" t="s">
        <v>3420</v>
      </c>
      <c r="D146" s="335" t="s">
        <v>3421</v>
      </c>
      <c r="E146" s="245" t="s">
        <v>3422</v>
      </c>
      <c r="F146" s="993" t="s">
        <v>3423</v>
      </c>
      <c r="G146" s="335"/>
    </row>
    <row r="147" spans="1:7" ht="15.75" customHeight="1">
      <c r="A147" s="1"/>
      <c r="B147" s="245" t="s">
        <v>3424</v>
      </c>
      <c r="C147" s="245" t="s">
        <v>3425</v>
      </c>
      <c r="D147" s="335" t="s">
        <v>3426</v>
      </c>
      <c r="E147" s="245" t="s">
        <v>3422</v>
      </c>
      <c r="F147" s="993" t="s">
        <v>3423</v>
      </c>
      <c r="G147" s="335"/>
    </row>
    <row r="148" spans="1:7" ht="15.75" customHeight="1">
      <c r="A148" s="1"/>
      <c r="B148" s="245" t="s">
        <v>3427</v>
      </c>
      <c r="C148" s="245" t="s">
        <v>3428</v>
      </c>
      <c r="D148" s="335" t="s">
        <v>3429</v>
      </c>
      <c r="E148" s="245" t="s">
        <v>3422</v>
      </c>
      <c r="F148" s="993" t="s">
        <v>3423</v>
      </c>
      <c r="G148" s="335"/>
    </row>
    <row r="149" spans="1:7" ht="15.75" customHeight="1">
      <c r="A149" s="1"/>
      <c r="B149" s="245" t="s">
        <v>3430</v>
      </c>
      <c r="C149" s="245" t="s">
        <v>3431</v>
      </c>
      <c r="D149" s="335" t="s">
        <v>3432</v>
      </c>
      <c r="E149" s="245" t="s">
        <v>3422</v>
      </c>
      <c r="F149" s="993" t="s">
        <v>3423</v>
      </c>
      <c r="G149" s="335"/>
    </row>
    <row r="150" spans="1:7" ht="15.75" customHeight="1">
      <c r="A150" s="1"/>
      <c r="B150" s="245" t="s">
        <v>3433</v>
      </c>
      <c r="C150" s="245" t="s">
        <v>3434</v>
      </c>
      <c r="D150" s="335"/>
      <c r="E150" s="245" t="s">
        <v>3422</v>
      </c>
      <c r="F150" s="993" t="s">
        <v>3423</v>
      </c>
      <c r="G150" s="335"/>
    </row>
    <row r="151" spans="1:7" ht="23.9" customHeight="1">
      <c r="A151" s="1"/>
      <c r="B151" s="245" t="s">
        <v>3435</v>
      </c>
      <c r="C151" s="248"/>
      <c r="D151" s="335"/>
      <c r="E151" s="245"/>
      <c r="F151" s="990"/>
      <c r="G151" s="335" t="s">
        <v>3436</v>
      </c>
    </row>
    <row r="152" spans="1:7" ht="15.75" customHeight="1">
      <c r="A152" s="1"/>
      <c r="B152" s="245" t="s">
        <v>3276</v>
      </c>
      <c r="C152" s="245" t="s">
        <v>3277</v>
      </c>
      <c r="D152" s="335"/>
      <c r="E152" s="245" t="s">
        <v>3278</v>
      </c>
      <c r="F152" s="986" t="s">
        <v>3170</v>
      </c>
      <c r="G152" s="335"/>
    </row>
    <row r="153" spans="1:7" ht="15.75" customHeight="1">
      <c r="A153" s="1"/>
      <c r="B153" s="248" t="s">
        <v>3279</v>
      </c>
      <c r="C153" s="248" t="s">
        <v>3280</v>
      </c>
      <c r="D153" s="335"/>
      <c r="E153" s="245" t="s">
        <v>3278</v>
      </c>
      <c r="F153" s="1003" t="s">
        <v>3437</v>
      </c>
      <c r="G153" s="335"/>
    </row>
    <row r="154" spans="1:7" ht="15.75" customHeight="1">
      <c r="A154" s="1"/>
      <c r="B154" s="244"/>
      <c r="C154" s="244"/>
      <c r="D154" s="335"/>
      <c r="E154" s="332" t="s">
        <v>3281</v>
      </c>
      <c r="F154" s="1003" t="s">
        <v>3281</v>
      </c>
      <c r="G154" s="335"/>
    </row>
    <row r="155" spans="1:7" ht="15.75" customHeight="1">
      <c r="A155" s="1"/>
      <c r="B155" s="248" t="s">
        <v>3282</v>
      </c>
      <c r="C155" s="248" t="s">
        <v>3283</v>
      </c>
      <c r="D155" s="335" t="s">
        <v>3438</v>
      </c>
      <c r="E155" s="245" t="s">
        <v>3439</v>
      </c>
      <c r="F155" s="1003" t="s">
        <v>3437</v>
      </c>
      <c r="G155" s="335"/>
    </row>
    <row r="156" spans="1:7" ht="15.75" customHeight="1">
      <c r="A156" s="1"/>
      <c r="B156" s="249"/>
      <c r="C156" s="249"/>
      <c r="D156" s="335" t="s">
        <v>3440</v>
      </c>
      <c r="E156" s="245" t="s">
        <v>3441</v>
      </c>
      <c r="F156" s="991" t="s">
        <v>3442</v>
      </c>
      <c r="G156" s="335"/>
    </row>
    <row r="157" spans="1:7" ht="15.75" customHeight="1">
      <c r="A157" s="1"/>
      <c r="B157" s="249"/>
      <c r="C157" s="249"/>
      <c r="D157" s="335"/>
      <c r="E157" s="245" t="s">
        <v>3417</v>
      </c>
      <c r="F157" s="993" t="s">
        <v>3443</v>
      </c>
      <c r="G157" s="335"/>
    </row>
    <row r="158" spans="1:7" ht="15.75" customHeight="1">
      <c r="A158" s="1"/>
      <c r="B158" s="244"/>
      <c r="C158" s="244"/>
      <c r="D158" s="335"/>
      <c r="E158" s="245" t="s">
        <v>3444</v>
      </c>
      <c r="F158" s="993" t="s">
        <v>3445</v>
      </c>
      <c r="G158" s="335"/>
    </row>
    <row r="159" spans="1:7" ht="15.75" customHeight="1">
      <c r="A159" s="1"/>
      <c r="B159" s="245" t="s">
        <v>3446</v>
      </c>
      <c r="C159" s="245" t="s">
        <v>3447</v>
      </c>
      <c r="D159" s="335" t="s">
        <v>3448</v>
      </c>
      <c r="E159" s="245" t="s">
        <v>3449</v>
      </c>
      <c r="F159" s="993" t="s">
        <v>3383</v>
      </c>
      <c r="G159" s="335"/>
    </row>
    <row r="160" spans="1:7" ht="15.75" customHeight="1">
      <c r="A160" s="1"/>
      <c r="B160" s="245" t="s">
        <v>3450</v>
      </c>
      <c r="C160" s="245" t="s">
        <v>3451</v>
      </c>
      <c r="D160" s="335" t="s">
        <v>3452</v>
      </c>
      <c r="E160" s="245" t="s">
        <v>3417</v>
      </c>
      <c r="F160" s="993" t="s">
        <v>3418</v>
      </c>
      <c r="G160" s="335"/>
    </row>
    <row r="161" spans="1:7" ht="15.75" customHeight="1">
      <c r="A161" s="1"/>
      <c r="B161" s="731" t="s">
        <v>3453</v>
      </c>
      <c r="C161" s="245" t="s">
        <v>3454</v>
      </c>
      <c r="D161" s="335" t="s">
        <v>3455</v>
      </c>
      <c r="E161" s="245" t="s">
        <v>3417</v>
      </c>
      <c r="F161" s="993" t="s">
        <v>3456</v>
      </c>
      <c r="G161" s="335"/>
    </row>
    <row r="162" spans="1:7" ht="15.75" customHeight="1">
      <c r="A162" s="1"/>
      <c r="B162" s="731" t="s">
        <v>3457</v>
      </c>
      <c r="C162" s="245" t="s">
        <v>3458</v>
      </c>
      <c r="D162" s="335" t="s">
        <v>3459</v>
      </c>
      <c r="E162" s="245" t="s">
        <v>3460</v>
      </c>
      <c r="F162" s="993" t="s">
        <v>3461</v>
      </c>
      <c r="G162" s="335"/>
    </row>
    <row r="163" spans="1:7" ht="15.75" customHeight="1">
      <c r="A163" s="1"/>
      <c r="B163" s="731" t="s">
        <v>3462</v>
      </c>
      <c r="C163" s="245" t="s">
        <v>3463</v>
      </c>
      <c r="D163" s="335" t="s">
        <v>3464</v>
      </c>
      <c r="E163" s="245" t="s">
        <v>3460</v>
      </c>
      <c r="F163" s="993" t="s">
        <v>3465</v>
      </c>
      <c r="G163" s="335"/>
    </row>
    <row r="164" spans="1:7" ht="15.75" customHeight="1">
      <c r="A164" s="1"/>
      <c r="B164" s="245" t="s">
        <v>3466</v>
      </c>
      <c r="C164" s="245" t="s">
        <v>3467</v>
      </c>
      <c r="D164" s="335"/>
      <c r="E164" s="245" t="s">
        <v>3444</v>
      </c>
      <c r="F164" s="993" t="s">
        <v>3445</v>
      </c>
      <c r="G164" s="335"/>
    </row>
    <row r="165" spans="1:7" ht="15.75" customHeight="1">
      <c r="A165" s="1"/>
      <c r="B165" s="245" t="s">
        <v>3468</v>
      </c>
      <c r="C165" s="245"/>
      <c r="D165" s="335"/>
      <c r="E165" s="245"/>
      <c r="F165" s="990"/>
      <c r="G165" s="335" t="s">
        <v>3469</v>
      </c>
    </row>
    <row r="166" spans="1:7" ht="15.75" customHeight="1">
      <c r="A166" s="1"/>
      <c r="B166" s="245" t="s">
        <v>3276</v>
      </c>
      <c r="C166" s="244" t="s">
        <v>3277</v>
      </c>
      <c r="D166" s="335"/>
      <c r="E166" s="245" t="s">
        <v>3278</v>
      </c>
      <c r="F166" s="986" t="s">
        <v>3170</v>
      </c>
      <c r="G166" s="335"/>
    </row>
    <row r="167" spans="1:7" ht="15.75" customHeight="1">
      <c r="A167" s="1"/>
      <c r="B167" s="248" t="s">
        <v>3279</v>
      </c>
      <c r="C167" s="248" t="s">
        <v>3280</v>
      </c>
      <c r="D167" s="335"/>
      <c r="E167" s="245" t="s">
        <v>3278</v>
      </c>
      <c r="F167" s="992"/>
      <c r="G167" s="335"/>
    </row>
    <row r="168" spans="1:7" ht="15.75" customHeight="1">
      <c r="A168" s="1"/>
      <c r="B168" s="244"/>
      <c r="C168" s="244"/>
      <c r="D168" s="335"/>
      <c r="E168" s="332" t="s">
        <v>3281</v>
      </c>
      <c r="F168" s="993" t="s">
        <v>3281</v>
      </c>
      <c r="G168" s="335"/>
    </row>
    <row r="169" spans="1:7" ht="15.75" customHeight="1">
      <c r="A169" s="1"/>
      <c r="B169" s="245" t="s">
        <v>3282</v>
      </c>
      <c r="C169" s="245" t="s">
        <v>3283</v>
      </c>
      <c r="D169" s="335"/>
      <c r="E169" s="245" t="s">
        <v>3417</v>
      </c>
      <c r="F169" s="993" t="s">
        <v>3418</v>
      </c>
      <c r="G169" s="335"/>
    </row>
    <row r="170" spans="1:7" ht="15.75" customHeight="1">
      <c r="A170" s="1"/>
      <c r="B170" s="245" t="s">
        <v>3470</v>
      </c>
      <c r="C170" s="245" t="s">
        <v>3471</v>
      </c>
      <c r="D170" s="335"/>
      <c r="E170" s="245" t="s">
        <v>3417</v>
      </c>
      <c r="F170" s="993" t="s">
        <v>3418</v>
      </c>
      <c r="G170" s="335"/>
    </row>
    <row r="171" spans="1:7" ht="15.75" customHeight="1">
      <c r="A171" s="1"/>
      <c r="B171" s="245" t="s">
        <v>3472</v>
      </c>
      <c r="C171" s="245"/>
      <c r="D171" s="335"/>
      <c r="E171" s="245"/>
      <c r="F171" s="990"/>
      <c r="G171" s="335" t="s">
        <v>3473</v>
      </c>
    </row>
    <row r="172" spans="1:7" ht="15.75" customHeight="1">
      <c r="A172" s="1"/>
      <c r="B172" s="245" t="s">
        <v>3276</v>
      </c>
      <c r="C172" s="245" t="s">
        <v>3277</v>
      </c>
      <c r="D172" s="335"/>
      <c r="E172" s="245" t="s">
        <v>3278</v>
      </c>
      <c r="F172" s="986" t="s">
        <v>3170</v>
      </c>
      <c r="G172" s="335"/>
    </row>
    <row r="173" spans="1:7" ht="15.75" customHeight="1">
      <c r="A173" s="1"/>
      <c r="B173" s="249" t="s">
        <v>3279</v>
      </c>
      <c r="C173" s="249" t="s">
        <v>3280</v>
      </c>
      <c r="D173" s="335"/>
      <c r="E173" s="245" t="s">
        <v>3278</v>
      </c>
      <c r="F173" s="991" t="s">
        <v>238</v>
      </c>
      <c r="G173" s="335"/>
    </row>
    <row r="174" spans="1:7" ht="15.75" customHeight="1">
      <c r="A174" s="1"/>
      <c r="B174" s="249"/>
      <c r="C174" s="249"/>
      <c r="D174" s="335"/>
      <c r="E174" s="332" t="s">
        <v>3281</v>
      </c>
      <c r="F174" s="991" t="s">
        <v>3281</v>
      </c>
      <c r="G174" s="335"/>
    </row>
    <row r="175" spans="1:7" ht="15.75" customHeight="1">
      <c r="A175" s="1"/>
      <c r="B175" s="335" t="s">
        <v>3282</v>
      </c>
      <c r="C175" s="338" t="s">
        <v>3283</v>
      </c>
      <c r="D175" s="335"/>
      <c r="E175" s="245" t="s">
        <v>238</v>
      </c>
      <c r="F175" s="991" t="s">
        <v>238</v>
      </c>
      <c r="G175" s="335"/>
    </row>
    <row r="176" spans="1:7" ht="15.75" customHeight="1">
      <c r="A176" s="1"/>
      <c r="B176" s="245" t="s">
        <v>3474</v>
      </c>
      <c r="C176" s="245" t="s">
        <v>3475</v>
      </c>
      <c r="D176" s="335"/>
      <c r="E176" s="245" t="s">
        <v>3476</v>
      </c>
      <c r="F176" s="1001" t="s">
        <v>3338</v>
      </c>
      <c r="G176" s="335"/>
    </row>
    <row r="177" spans="1:7" ht="15.75" customHeight="1">
      <c r="A177" s="1"/>
      <c r="B177" s="245" t="s">
        <v>3477</v>
      </c>
      <c r="C177" s="245"/>
      <c r="D177" s="335"/>
      <c r="E177" s="245"/>
      <c r="F177" s="990"/>
      <c r="G177" s="335" t="s">
        <v>3478</v>
      </c>
    </row>
    <row r="178" spans="1:7" ht="15.75" customHeight="1">
      <c r="A178" s="1"/>
      <c r="B178" s="248" t="s">
        <v>3276</v>
      </c>
      <c r="C178" s="249" t="s">
        <v>3277</v>
      </c>
      <c r="D178" s="335"/>
      <c r="E178" s="245" t="s">
        <v>3278</v>
      </c>
      <c r="F178" s="986" t="s">
        <v>3170</v>
      </c>
      <c r="G178" s="335"/>
    </row>
    <row r="179" spans="1:7" ht="15.75" customHeight="1">
      <c r="A179" s="1"/>
      <c r="B179" s="249"/>
      <c r="C179" s="249"/>
      <c r="D179" s="335"/>
      <c r="E179" s="245" t="s">
        <v>3479</v>
      </c>
      <c r="F179" s="1003" t="s">
        <v>3480</v>
      </c>
      <c r="G179" s="335"/>
    </row>
    <row r="180" spans="1:7" ht="15.75" customHeight="1">
      <c r="A180" s="1"/>
      <c r="B180" s="249"/>
      <c r="C180" s="249"/>
      <c r="D180" s="335"/>
      <c r="E180" s="332" t="s">
        <v>3481</v>
      </c>
      <c r="F180" s="1002" t="s">
        <v>37</v>
      </c>
      <c r="G180" s="335"/>
    </row>
    <row r="181" spans="1:7" ht="15.75" customHeight="1">
      <c r="A181" s="1"/>
      <c r="B181" s="244"/>
      <c r="C181" s="244"/>
      <c r="D181" s="335"/>
      <c r="E181" s="332" t="s">
        <v>3482</v>
      </c>
      <c r="F181" s="1003" t="s">
        <v>3483</v>
      </c>
      <c r="G181" s="335"/>
    </row>
    <row r="182" spans="1:7" ht="15.75" customHeight="1">
      <c r="A182" s="1"/>
      <c r="B182" s="248" t="s">
        <v>3279</v>
      </c>
      <c r="C182" s="248" t="s">
        <v>3280</v>
      </c>
      <c r="D182" s="335"/>
      <c r="E182" s="245" t="s">
        <v>3278</v>
      </c>
      <c r="F182" s="1003" t="s">
        <v>3480</v>
      </c>
      <c r="G182" s="335"/>
    </row>
    <row r="183" spans="1:7" ht="15.75" customHeight="1">
      <c r="A183" s="1"/>
      <c r="B183" s="244"/>
      <c r="C183" s="244"/>
      <c r="D183" s="335"/>
      <c r="E183" s="332" t="s">
        <v>3281</v>
      </c>
      <c r="F183" s="993" t="s">
        <v>3281</v>
      </c>
      <c r="G183" s="335"/>
    </row>
    <row r="184" spans="1:7" ht="15.75" customHeight="1">
      <c r="A184" s="1"/>
      <c r="B184" s="245" t="s">
        <v>3282</v>
      </c>
      <c r="C184" s="245" t="s">
        <v>3283</v>
      </c>
      <c r="D184" s="335"/>
      <c r="E184" s="245" t="s">
        <v>3215</v>
      </c>
      <c r="F184" s="993" t="s">
        <v>3484</v>
      </c>
      <c r="G184" s="335"/>
    </row>
    <row r="185" spans="1:7" ht="15.75" customHeight="1">
      <c r="A185" s="1"/>
      <c r="B185" s="248" t="s">
        <v>3485</v>
      </c>
      <c r="C185" s="248" t="s">
        <v>3486</v>
      </c>
      <c r="D185" s="335" t="s">
        <v>3487</v>
      </c>
      <c r="E185" s="245" t="s">
        <v>3479</v>
      </c>
      <c r="F185" s="1003" t="s">
        <v>3480</v>
      </c>
      <c r="G185" s="335"/>
    </row>
    <row r="186" spans="1:7" ht="15.75" customHeight="1">
      <c r="A186" s="1"/>
      <c r="B186" s="244"/>
      <c r="C186" s="244"/>
      <c r="D186" s="335"/>
      <c r="E186" s="245" t="s">
        <v>3215</v>
      </c>
      <c r="F186" s="993" t="s">
        <v>3484</v>
      </c>
      <c r="G186" s="335"/>
    </row>
    <row r="187" spans="1:7" ht="15.75" customHeight="1">
      <c r="A187" s="1"/>
      <c r="B187" s="245" t="s">
        <v>3488</v>
      </c>
      <c r="C187" s="245" t="s">
        <v>3489</v>
      </c>
      <c r="D187" s="335" t="s">
        <v>3490</v>
      </c>
      <c r="E187" s="245" t="s">
        <v>3249</v>
      </c>
      <c r="F187" s="986" t="s">
        <v>3170</v>
      </c>
      <c r="G187" s="335"/>
    </row>
    <row r="188" spans="1:7" ht="15.75" customHeight="1">
      <c r="A188" s="1"/>
      <c r="B188" s="245" t="s">
        <v>3491</v>
      </c>
      <c r="C188" s="248"/>
      <c r="D188" s="335"/>
      <c r="E188" s="245"/>
      <c r="F188" s="990"/>
      <c r="G188" s="335" t="s">
        <v>3492</v>
      </c>
    </row>
    <row r="189" spans="1:7" ht="15.75" customHeight="1">
      <c r="A189" s="1"/>
      <c r="B189" s="245" t="s">
        <v>3276</v>
      </c>
      <c r="C189" s="245" t="s">
        <v>3277</v>
      </c>
      <c r="D189" s="335"/>
      <c r="E189" s="245" t="s">
        <v>3278</v>
      </c>
      <c r="F189" s="986" t="s">
        <v>3170</v>
      </c>
      <c r="G189" s="335"/>
    </row>
    <row r="190" spans="1:7" ht="15.75" customHeight="1">
      <c r="A190" s="1"/>
      <c r="B190" s="248" t="s">
        <v>3279</v>
      </c>
      <c r="C190" s="248" t="s">
        <v>3280</v>
      </c>
      <c r="D190" s="335"/>
      <c r="E190" s="245" t="s">
        <v>3278</v>
      </c>
      <c r="F190" s="1003" t="s">
        <v>3480</v>
      </c>
      <c r="G190" s="335"/>
    </row>
    <row r="191" spans="1:7" ht="15.75" customHeight="1">
      <c r="A191" s="1"/>
      <c r="B191" s="249"/>
      <c r="C191" s="249"/>
      <c r="D191" s="335"/>
      <c r="E191" s="332" t="s">
        <v>3281</v>
      </c>
      <c r="F191" s="1002" t="s">
        <v>3281</v>
      </c>
      <c r="G191" s="335"/>
    </row>
    <row r="192" spans="1:7" ht="15.75" customHeight="1">
      <c r="A192" s="1"/>
      <c r="B192" s="249"/>
      <c r="C192" s="249"/>
      <c r="D192" s="335"/>
      <c r="E192" s="332" t="s">
        <v>3481</v>
      </c>
      <c r="F192" s="1002" t="s">
        <v>37</v>
      </c>
      <c r="G192" s="335"/>
    </row>
    <row r="193" spans="1:7" ht="15.75" customHeight="1">
      <c r="A193" s="1"/>
      <c r="B193" s="244"/>
      <c r="C193" s="244"/>
      <c r="D193" s="335"/>
      <c r="E193" s="332" t="s">
        <v>3482</v>
      </c>
      <c r="F193" s="1003" t="s">
        <v>3483</v>
      </c>
      <c r="G193" s="335"/>
    </row>
    <row r="194" spans="1:7" ht="15.75" customHeight="1">
      <c r="A194" s="1"/>
      <c r="B194" s="245" t="s">
        <v>3282</v>
      </c>
      <c r="C194" s="245" t="s">
        <v>3283</v>
      </c>
      <c r="D194" s="335" t="s">
        <v>3493</v>
      </c>
      <c r="E194" s="245" t="s">
        <v>3479</v>
      </c>
      <c r="F194" s="1003" t="s">
        <v>3480</v>
      </c>
      <c r="G194" s="335"/>
    </row>
    <row r="195" spans="1:7" ht="15.75" customHeight="1">
      <c r="A195" s="1"/>
      <c r="B195" s="731" t="s">
        <v>3494</v>
      </c>
      <c r="C195" s="245" t="s">
        <v>3495</v>
      </c>
      <c r="D195" s="733" t="s">
        <v>3496</v>
      </c>
      <c r="E195" s="245" t="s">
        <v>3479</v>
      </c>
      <c r="F195" s="1003" t="s">
        <v>3480</v>
      </c>
      <c r="G195" s="335"/>
    </row>
    <row r="196" spans="1:7" ht="15.75" customHeight="1">
      <c r="A196" s="1"/>
      <c r="B196" s="731" t="s">
        <v>3497</v>
      </c>
      <c r="C196" s="245" t="s">
        <v>3498</v>
      </c>
      <c r="D196" s="733"/>
      <c r="E196" s="497" t="s">
        <v>3499</v>
      </c>
      <c r="F196" s="990"/>
      <c r="G196" s="335"/>
    </row>
    <row r="197" spans="1:7" ht="15.75" customHeight="1">
      <c r="A197" s="1"/>
      <c r="B197" s="731" t="s">
        <v>3500</v>
      </c>
      <c r="C197" s="731"/>
      <c r="D197" s="733"/>
      <c r="E197" s="245"/>
      <c r="F197" s="990"/>
      <c r="G197" s="335" t="s">
        <v>3501</v>
      </c>
    </row>
    <row r="198" spans="1:7" ht="29.25" customHeight="1">
      <c r="A198" s="1"/>
      <c r="B198" s="734" t="s">
        <v>3502</v>
      </c>
      <c r="C198" s="245" t="s">
        <v>3503</v>
      </c>
      <c r="D198" s="733" t="s">
        <v>3504</v>
      </c>
      <c r="E198" s="332" t="s">
        <v>3505</v>
      </c>
      <c r="F198" s="991" t="s">
        <v>68</v>
      </c>
      <c r="G198" s="335"/>
    </row>
    <row r="199" spans="1:7" ht="15.75" customHeight="1">
      <c r="A199" s="1"/>
      <c r="B199" s="735"/>
      <c r="C199" s="245"/>
      <c r="D199" s="733"/>
      <c r="E199" s="245" t="s">
        <v>3506</v>
      </c>
      <c r="F199" s="993" t="s">
        <v>3507</v>
      </c>
      <c r="G199" s="335"/>
    </row>
    <row r="200" spans="1:7" ht="28.5" customHeight="1">
      <c r="A200" s="1"/>
      <c r="B200" s="734" t="s">
        <v>3508</v>
      </c>
      <c r="C200" s="245" t="s">
        <v>3509</v>
      </c>
      <c r="D200" s="733" t="s">
        <v>3510</v>
      </c>
      <c r="E200" s="332" t="s">
        <v>3505</v>
      </c>
      <c r="F200" s="991" t="s">
        <v>68</v>
      </c>
      <c r="G200" s="335"/>
    </row>
    <row r="201" spans="1:7" ht="15.75" customHeight="1">
      <c r="A201" s="1"/>
      <c r="B201" s="735"/>
      <c r="C201" s="245"/>
      <c r="D201" s="733"/>
      <c r="E201" s="245" t="s">
        <v>3511</v>
      </c>
      <c r="F201" s="991" t="s">
        <v>3512</v>
      </c>
      <c r="G201" s="335"/>
    </row>
    <row r="202" spans="1:7" ht="27" customHeight="1">
      <c r="A202" s="1"/>
      <c r="B202" s="734" t="s">
        <v>3513</v>
      </c>
      <c r="C202" s="245" t="s">
        <v>3514</v>
      </c>
      <c r="D202" s="733" t="s">
        <v>3515</v>
      </c>
      <c r="E202" s="332" t="s">
        <v>3505</v>
      </c>
      <c r="F202" s="991" t="s">
        <v>68</v>
      </c>
      <c r="G202" s="335"/>
    </row>
    <row r="203" spans="1:7" ht="15.75" customHeight="1">
      <c r="A203" s="1"/>
      <c r="B203" s="735"/>
      <c r="C203" s="245"/>
      <c r="D203" s="733"/>
      <c r="E203" s="245" t="s">
        <v>3511</v>
      </c>
      <c r="F203" s="991" t="s">
        <v>3512</v>
      </c>
      <c r="G203" s="335"/>
    </row>
    <row r="204" spans="1:7" ht="25.5" customHeight="1">
      <c r="A204" s="1"/>
      <c r="B204" s="734" t="s">
        <v>3516</v>
      </c>
      <c r="C204" s="245" t="s">
        <v>3517</v>
      </c>
      <c r="D204" s="733" t="s">
        <v>3518</v>
      </c>
      <c r="E204" s="332" t="s">
        <v>3505</v>
      </c>
      <c r="F204" s="991" t="s">
        <v>68</v>
      </c>
      <c r="G204" s="335"/>
    </row>
    <row r="205" spans="1:7" ht="15.75" customHeight="1">
      <c r="A205" s="1"/>
      <c r="B205" s="244"/>
      <c r="C205" s="244"/>
      <c r="D205" s="335"/>
      <c r="E205" s="245" t="s">
        <v>3511</v>
      </c>
      <c r="F205" s="991" t="s">
        <v>3512</v>
      </c>
      <c r="G205" s="335"/>
    </row>
    <row r="206" spans="1:7" ht="15.75" customHeight="1">
      <c r="A206" s="1"/>
      <c r="B206" s="245" t="s">
        <v>3519</v>
      </c>
      <c r="C206" s="245" t="s">
        <v>3520</v>
      </c>
      <c r="D206" s="335" t="s">
        <v>3521</v>
      </c>
      <c r="E206" s="245" t="s">
        <v>3511</v>
      </c>
      <c r="F206" s="991" t="s">
        <v>3512</v>
      </c>
      <c r="G206" s="335"/>
    </row>
    <row r="207" spans="1:7" ht="26.15" customHeight="1">
      <c r="A207" s="1"/>
      <c r="B207" s="245" t="s">
        <v>3522</v>
      </c>
      <c r="C207" s="245" t="s">
        <v>3523</v>
      </c>
      <c r="D207" s="335" t="s">
        <v>3524</v>
      </c>
      <c r="E207" s="332" t="s">
        <v>3525</v>
      </c>
      <c r="F207" s="991" t="s">
        <v>80</v>
      </c>
      <c r="G207" s="335"/>
    </row>
    <row r="208" spans="1:7" ht="15.75" customHeight="1">
      <c r="A208" s="1"/>
      <c r="B208" s="245" t="s">
        <v>3526</v>
      </c>
      <c r="C208" s="245" t="s">
        <v>3527</v>
      </c>
      <c r="D208" s="335" t="s">
        <v>3528</v>
      </c>
      <c r="E208" s="245" t="s">
        <v>3529</v>
      </c>
      <c r="F208" s="993" t="s">
        <v>3530</v>
      </c>
      <c r="G208" s="335"/>
    </row>
    <row r="209" spans="1:7" ht="15.75" customHeight="1">
      <c r="A209" s="1"/>
      <c r="B209" s="245" t="s">
        <v>3531</v>
      </c>
      <c r="C209" s="245" t="s">
        <v>3532</v>
      </c>
      <c r="D209" s="335" t="s">
        <v>3533</v>
      </c>
      <c r="E209" s="245" t="s">
        <v>3529</v>
      </c>
      <c r="F209" s="993" t="s">
        <v>3534</v>
      </c>
      <c r="G209" s="335"/>
    </row>
    <row r="210" spans="1:7" ht="15.75" customHeight="1">
      <c r="A210" s="1"/>
      <c r="B210" s="245" t="s">
        <v>3535</v>
      </c>
      <c r="C210" s="245" t="s">
        <v>3536</v>
      </c>
      <c r="D210" s="335" t="s">
        <v>3537</v>
      </c>
      <c r="E210" s="245" t="s">
        <v>3529</v>
      </c>
      <c r="F210" s="993" t="s">
        <v>3538</v>
      </c>
      <c r="G210" s="335"/>
    </row>
    <row r="211" spans="1:7" ht="15.75" customHeight="1">
      <c r="A211" s="1"/>
      <c r="B211" s="245" t="s">
        <v>3539</v>
      </c>
      <c r="C211" s="245"/>
      <c r="D211" s="335"/>
      <c r="E211" s="245"/>
      <c r="F211" s="990"/>
      <c r="G211" s="335" t="s">
        <v>3540</v>
      </c>
    </row>
    <row r="212" spans="1:7" ht="15.75" customHeight="1">
      <c r="A212" s="1"/>
      <c r="B212" s="245" t="s">
        <v>3276</v>
      </c>
      <c r="C212" s="244" t="s">
        <v>3277</v>
      </c>
      <c r="D212" s="335"/>
      <c r="E212" s="245" t="s">
        <v>3278</v>
      </c>
      <c r="F212" s="986" t="s">
        <v>3170</v>
      </c>
      <c r="G212" s="335"/>
    </row>
    <row r="213" spans="1:7" ht="15.75" customHeight="1">
      <c r="A213" s="1"/>
      <c r="B213" s="248" t="s">
        <v>3279</v>
      </c>
      <c r="C213" s="248" t="s">
        <v>3280</v>
      </c>
      <c r="D213" s="335"/>
      <c r="E213" s="245" t="s">
        <v>3278</v>
      </c>
      <c r="F213" s="1003" t="s">
        <v>3480</v>
      </c>
      <c r="G213" s="335"/>
    </row>
    <row r="214" spans="1:7" ht="15.75" customHeight="1">
      <c r="A214" s="1"/>
      <c r="B214" s="249"/>
      <c r="C214" s="249"/>
      <c r="D214" s="335"/>
      <c r="E214" s="332" t="s">
        <v>3281</v>
      </c>
      <c r="F214" s="993" t="s">
        <v>3281</v>
      </c>
      <c r="G214" s="335"/>
    </row>
    <row r="215" spans="1:7" ht="15.75" customHeight="1">
      <c r="A215" s="1"/>
      <c r="B215" s="244"/>
      <c r="C215" s="244"/>
      <c r="D215" s="335"/>
      <c r="E215" s="245" t="s">
        <v>3541</v>
      </c>
      <c r="F215" s="993" t="s">
        <v>3507</v>
      </c>
      <c r="G215" s="335"/>
    </row>
    <row r="216" spans="1:7" ht="15.75" customHeight="1">
      <c r="A216" s="1"/>
      <c r="B216" s="248" t="s">
        <v>3282</v>
      </c>
      <c r="C216" s="248" t="s">
        <v>3283</v>
      </c>
      <c r="D216" s="335"/>
      <c r="E216" s="245" t="s">
        <v>3479</v>
      </c>
      <c r="F216" s="1003" t="s">
        <v>3480</v>
      </c>
      <c r="G216" s="335"/>
    </row>
    <row r="217" spans="1:7" ht="15.75" customHeight="1">
      <c r="A217" s="1"/>
      <c r="B217" s="735"/>
      <c r="C217" s="735"/>
      <c r="D217" s="1590"/>
      <c r="E217" s="245" t="s">
        <v>3542</v>
      </c>
      <c r="F217" s="993" t="s">
        <v>3484</v>
      </c>
      <c r="G217" s="335"/>
    </row>
    <row r="218" spans="1:7" s="529" customFormat="1" ht="15.75" customHeight="1">
      <c r="A218" s="670"/>
      <c r="B218" s="735" t="s">
        <v>3543</v>
      </c>
      <c r="C218" s="248" t="s">
        <v>3544</v>
      </c>
      <c r="D218" s="1590" t="s">
        <v>3545</v>
      </c>
      <c r="E218" s="245" t="s">
        <v>3546</v>
      </c>
      <c r="F218" s="993" t="s">
        <v>3547</v>
      </c>
      <c r="G218" s="671"/>
    </row>
    <row r="219" spans="1:7" ht="15.75" customHeight="1">
      <c r="A219" s="1"/>
      <c r="B219" s="731" t="s">
        <v>3548</v>
      </c>
      <c r="C219" s="248" t="s">
        <v>3549</v>
      </c>
      <c r="D219" s="1590" t="s">
        <v>3550</v>
      </c>
      <c r="E219" s="245" t="s">
        <v>3215</v>
      </c>
      <c r="F219" s="993" t="s">
        <v>3547</v>
      </c>
      <c r="G219" s="335"/>
    </row>
    <row r="220" spans="1:7" ht="40.4" customHeight="1">
      <c r="A220" s="1"/>
      <c r="B220" s="731" t="s">
        <v>3551</v>
      </c>
      <c r="C220" s="248" t="s">
        <v>3552</v>
      </c>
      <c r="D220" s="1590"/>
      <c r="E220" s="245" t="s">
        <v>3553</v>
      </c>
      <c r="F220" s="990"/>
      <c r="G220" s="335"/>
    </row>
    <row r="221" spans="1:7" ht="15.75" customHeight="1">
      <c r="A221" s="1"/>
      <c r="B221" s="731" t="s">
        <v>3554</v>
      </c>
      <c r="C221" s="248"/>
      <c r="D221" s="1590"/>
      <c r="E221" s="245"/>
      <c r="F221" s="990"/>
      <c r="G221" s="335" t="s">
        <v>3555</v>
      </c>
    </row>
    <row r="222" spans="1:7" ht="15.75" customHeight="1">
      <c r="A222" s="1"/>
      <c r="B222" s="731" t="s">
        <v>3276</v>
      </c>
      <c r="C222" s="248" t="s">
        <v>3277</v>
      </c>
      <c r="D222" s="1590"/>
      <c r="E222" s="245" t="s">
        <v>3278</v>
      </c>
      <c r="F222" s="986" t="s">
        <v>3170</v>
      </c>
      <c r="G222" s="335"/>
    </row>
    <row r="223" spans="1:7" ht="15.75" customHeight="1">
      <c r="A223" s="1"/>
      <c r="B223" s="734" t="s">
        <v>3279</v>
      </c>
      <c r="C223" s="248" t="s">
        <v>3280</v>
      </c>
      <c r="D223" s="1590"/>
      <c r="E223" s="245" t="s">
        <v>3278</v>
      </c>
      <c r="F223" s="1003" t="s">
        <v>3480</v>
      </c>
      <c r="G223" s="335"/>
    </row>
    <row r="224" spans="1:7" ht="15.75" customHeight="1">
      <c r="A224" s="1"/>
      <c r="B224" s="728"/>
      <c r="C224" s="248"/>
      <c r="D224" s="1590"/>
      <c r="E224" s="332" t="s">
        <v>3281</v>
      </c>
      <c r="F224" s="993" t="s">
        <v>3281</v>
      </c>
      <c r="G224" s="335"/>
    </row>
    <row r="225" spans="1:7" ht="15.75" customHeight="1">
      <c r="A225" s="1"/>
      <c r="B225" s="728"/>
      <c r="C225" s="248"/>
      <c r="D225" s="1590"/>
      <c r="E225" s="332" t="s">
        <v>3481</v>
      </c>
      <c r="F225" s="993" t="s">
        <v>37</v>
      </c>
      <c r="G225" s="335"/>
    </row>
    <row r="226" spans="1:7" ht="15.75" customHeight="1">
      <c r="A226" s="1"/>
      <c r="B226" s="735"/>
      <c r="C226" s="248"/>
      <c r="D226" s="1590"/>
      <c r="E226" s="332" t="s">
        <v>3482</v>
      </c>
      <c r="F226" s="1003" t="s">
        <v>3483</v>
      </c>
      <c r="G226" s="335"/>
    </row>
    <row r="227" spans="1:7" ht="15.75" customHeight="1">
      <c r="A227" s="1"/>
      <c r="B227" s="734" t="s">
        <v>3282</v>
      </c>
      <c r="C227" s="248" t="s">
        <v>3283</v>
      </c>
      <c r="D227" s="1590" t="s">
        <v>3556</v>
      </c>
      <c r="E227" s="245" t="s">
        <v>3479</v>
      </c>
      <c r="F227" s="1003" t="s">
        <v>3480</v>
      </c>
      <c r="G227" s="335"/>
    </row>
    <row r="228" spans="1:7" ht="15.75" customHeight="1">
      <c r="A228" s="1"/>
      <c r="B228" s="735"/>
      <c r="C228" s="248"/>
      <c r="D228" s="1590"/>
      <c r="E228" s="245" t="s">
        <v>3557</v>
      </c>
      <c r="F228" s="991" t="s">
        <v>3558</v>
      </c>
      <c r="G228" s="335"/>
    </row>
    <row r="229" spans="1:7" ht="15.75" customHeight="1">
      <c r="A229" s="1"/>
      <c r="B229" s="734" t="s">
        <v>3559</v>
      </c>
      <c r="C229" s="248" t="s">
        <v>3283</v>
      </c>
      <c r="D229" s="1590" t="s">
        <v>3560</v>
      </c>
      <c r="E229" s="245" t="s">
        <v>3479</v>
      </c>
      <c r="F229" s="1003" t="s">
        <v>3480</v>
      </c>
      <c r="G229" s="335"/>
    </row>
    <row r="230" spans="1:7" ht="15.75" customHeight="1">
      <c r="A230" s="1"/>
      <c r="B230" s="735"/>
      <c r="C230" s="735"/>
      <c r="D230" s="1590"/>
      <c r="E230" s="245" t="s">
        <v>3215</v>
      </c>
      <c r="F230" s="993" t="s">
        <v>3561</v>
      </c>
      <c r="G230" s="335"/>
    </row>
    <row r="231" spans="1:7" ht="15.75" customHeight="1">
      <c r="A231" s="1"/>
      <c r="B231" s="734" t="s">
        <v>3562</v>
      </c>
      <c r="C231" s="248" t="s">
        <v>3283</v>
      </c>
      <c r="D231" s="1590" t="s">
        <v>3563</v>
      </c>
      <c r="E231" s="245" t="s">
        <v>3557</v>
      </c>
      <c r="F231" s="991" t="s">
        <v>3558</v>
      </c>
      <c r="G231" s="335"/>
    </row>
    <row r="232" spans="1:7" ht="15.75" customHeight="1">
      <c r="A232" s="1"/>
      <c r="B232" s="735"/>
      <c r="C232" s="735"/>
      <c r="D232" s="1590"/>
      <c r="E232" s="245" t="s">
        <v>3215</v>
      </c>
      <c r="F232" s="993" t="s">
        <v>3547</v>
      </c>
      <c r="G232" s="335"/>
    </row>
    <row r="233" spans="1:7" s="529" customFormat="1" ht="15.75" customHeight="1">
      <c r="A233" s="670"/>
      <c r="B233" s="735" t="s">
        <v>3564</v>
      </c>
      <c r="C233" s="248" t="s">
        <v>3283</v>
      </c>
      <c r="D233" s="1590" t="s">
        <v>3565</v>
      </c>
      <c r="E233" s="245" t="s">
        <v>3566</v>
      </c>
      <c r="F233" s="993"/>
      <c r="G233" s="671"/>
    </row>
    <row r="234" spans="1:7" ht="15.75" customHeight="1">
      <c r="A234" s="1"/>
      <c r="B234" s="1820" t="s">
        <v>3283</v>
      </c>
      <c r="C234" s="1820"/>
      <c r="D234" s="1590"/>
      <c r="E234" s="245"/>
      <c r="F234" s="990"/>
      <c r="G234" s="335"/>
    </row>
    <row r="235" spans="1:7" ht="15.75" customHeight="1">
      <c r="A235" s="1"/>
      <c r="B235" s="731" t="s">
        <v>3276</v>
      </c>
      <c r="C235" s="248" t="s">
        <v>3283</v>
      </c>
      <c r="D235" s="1590"/>
      <c r="E235" s="245" t="s">
        <v>3278</v>
      </c>
      <c r="F235" s="986" t="s">
        <v>3170</v>
      </c>
      <c r="G235" s="335" t="s">
        <v>3492</v>
      </c>
    </row>
    <row r="236" spans="1:7" ht="15.75" customHeight="1">
      <c r="A236" s="1"/>
      <c r="B236" s="734" t="s">
        <v>3279</v>
      </c>
      <c r="C236" s="248" t="s">
        <v>3283</v>
      </c>
      <c r="D236" s="1590"/>
      <c r="E236" s="245" t="s">
        <v>3278</v>
      </c>
      <c r="F236" s="992"/>
      <c r="G236" s="335"/>
    </row>
    <row r="237" spans="1:7" ht="15.75" customHeight="1">
      <c r="A237" s="1"/>
      <c r="B237" s="735"/>
      <c r="C237" s="735"/>
      <c r="D237" s="1590"/>
      <c r="E237" s="332" t="s">
        <v>3281</v>
      </c>
      <c r="F237" s="986" t="s">
        <v>3281</v>
      </c>
      <c r="G237" s="335"/>
    </row>
    <row r="238" spans="1:7" ht="15.75" customHeight="1">
      <c r="A238" s="1"/>
      <c r="B238" s="731" t="s">
        <v>3282</v>
      </c>
      <c r="C238" s="248" t="s">
        <v>3283</v>
      </c>
      <c r="D238" s="1590" t="s">
        <v>3567</v>
      </c>
      <c r="E238" s="245"/>
      <c r="F238" s="992"/>
      <c r="G238" s="335"/>
    </row>
    <row r="239" spans="1:7" ht="64.5" customHeight="1">
      <c r="A239" s="1"/>
      <c r="B239" s="734" t="s">
        <v>3568</v>
      </c>
      <c r="C239" s="248" t="s">
        <v>3283</v>
      </c>
      <c r="D239" s="1590" t="s">
        <v>3569</v>
      </c>
      <c r="E239" s="245" t="s">
        <v>3570</v>
      </c>
      <c r="F239" s="990"/>
      <c r="G239" s="335"/>
    </row>
    <row r="240" spans="1:7" ht="15.75" customHeight="1">
      <c r="A240" s="1"/>
      <c r="B240" s="249"/>
      <c r="C240" s="249"/>
      <c r="D240" s="335"/>
      <c r="E240" s="332" t="s">
        <v>93</v>
      </c>
      <c r="F240" s="993" t="s">
        <v>93</v>
      </c>
      <c r="G240" s="335"/>
    </row>
    <row r="241" spans="1:7" ht="28.5" customHeight="1">
      <c r="A241" s="1"/>
      <c r="B241" s="244"/>
      <c r="C241" s="244"/>
      <c r="D241" s="335"/>
      <c r="E241" s="332" t="s">
        <v>3571</v>
      </c>
      <c r="F241" s="1003" t="s">
        <v>90</v>
      </c>
      <c r="G241" s="335"/>
    </row>
    <row r="242" spans="1:7" ht="15.75" customHeight="1">
      <c r="A242" s="1"/>
      <c r="B242" s="1817" t="s">
        <v>3572</v>
      </c>
      <c r="C242" s="1817"/>
      <c r="D242" s="335"/>
      <c r="E242" s="245"/>
      <c r="F242" s="990"/>
      <c r="G242" s="335" t="s">
        <v>3335</v>
      </c>
    </row>
    <row r="243" spans="1:7" ht="15.75" customHeight="1">
      <c r="A243" s="1"/>
      <c r="B243" s="245" t="s">
        <v>3276</v>
      </c>
      <c r="C243" s="245" t="s">
        <v>3277</v>
      </c>
      <c r="D243" s="335"/>
      <c r="E243" s="245" t="s">
        <v>3278</v>
      </c>
      <c r="F243" s="990"/>
      <c r="G243" s="335"/>
    </row>
    <row r="244" spans="1:7" ht="15.75" customHeight="1">
      <c r="A244" s="1"/>
      <c r="B244" s="248" t="s">
        <v>3279</v>
      </c>
      <c r="C244" s="248" t="s">
        <v>3280</v>
      </c>
      <c r="D244" s="335"/>
      <c r="E244" s="245" t="s">
        <v>3278</v>
      </c>
      <c r="F244" s="986" t="s">
        <v>3170</v>
      </c>
      <c r="G244" s="335"/>
    </row>
    <row r="245" spans="1:7" ht="15.75" customHeight="1">
      <c r="A245" s="1"/>
      <c r="B245" s="249"/>
      <c r="C245" s="249"/>
      <c r="D245" s="335"/>
      <c r="E245" s="332" t="s">
        <v>3281</v>
      </c>
      <c r="F245" s="1003"/>
      <c r="G245" s="335"/>
    </row>
    <row r="246" spans="1:7" ht="25.5" customHeight="1">
      <c r="A246" s="1"/>
      <c r="B246" s="249"/>
      <c r="C246" s="249"/>
      <c r="D246" s="335"/>
      <c r="E246" s="332" t="s">
        <v>3571</v>
      </c>
      <c r="F246" s="1003" t="s">
        <v>90</v>
      </c>
      <c r="G246" s="335"/>
    </row>
    <row r="247" spans="1:7" ht="26.25" customHeight="1">
      <c r="A247" s="1"/>
      <c r="B247" s="244"/>
      <c r="C247" s="244"/>
      <c r="D247" s="335"/>
      <c r="E247" s="332" t="s">
        <v>3573</v>
      </c>
      <c r="F247" s="991" t="s">
        <v>3574</v>
      </c>
      <c r="G247" s="335"/>
    </row>
    <row r="248" spans="1:7" ht="15.75" customHeight="1">
      <c r="A248" s="1"/>
      <c r="B248" s="248" t="s">
        <v>3282</v>
      </c>
      <c r="C248" s="248" t="s">
        <v>3283</v>
      </c>
      <c r="D248" s="335" t="s">
        <v>3575</v>
      </c>
      <c r="E248" s="245" t="s">
        <v>3576</v>
      </c>
      <c r="F248" s="990"/>
      <c r="G248" s="335"/>
    </row>
    <row r="249" spans="1:7" ht="15.75" customHeight="1">
      <c r="A249" s="1"/>
      <c r="B249" s="244"/>
      <c r="C249" s="244"/>
      <c r="D249" s="335"/>
      <c r="E249" s="245" t="s">
        <v>3577</v>
      </c>
      <c r="F249" s="990"/>
      <c r="G249" s="335"/>
    </row>
    <row r="250" spans="1:7" ht="15.75" customHeight="1">
      <c r="A250" s="1"/>
      <c r="B250" s="248" t="s">
        <v>3578</v>
      </c>
      <c r="C250" s="248" t="s">
        <v>3579</v>
      </c>
      <c r="D250" s="335" t="s">
        <v>3580</v>
      </c>
      <c r="E250" s="245" t="s">
        <v>398</v>
      </c>
      <c r="F250" s="991" t="s">
        <v>3581</v>
      </c>
      <c r="G250" s="335"/>
    </row>
    <row r="251" spans="1:7" ht="15.75" customHeight="1">
      <c r="A251" s="1"/>
      <c r="B251" s="244"/>
      <c r="C251" s="244"/>
      <c r="D251" s="335"/>
      <c r="E251" s="245" t="s">
        <v>3337</v>
      </c>
      <c r="F251" s="1001" t="s">
        <v>3582</v>
      </c>
      <c r="G251" s="335"/>
    </row>
    <row r="252" spans="1:7" ht="15.75" customHeight="1">
      <c r="A252" s="1"/>
      <c r="B252" s="248" t="s">
        <v>3583</v>
      </c>
      <c r="C252" s="248" t="s">
        <v>3584</v>
      </c>
      <c r="D252" s="335"/>
      <c r="E252" s="245" t="s">
        <v>398</v>
      </c>
      <c r="F252" s="991" t="s">
        <v>3581</v>
      </c>
      <c r="G252" s="335"/>
    </row>
    <row r="253" spans="1:7" ht="15.75" customHeight="1">
      <c r="A253" s="1"/>
      <c r="B253" s="249"/>
      <c r="C253" s="249"/>
      <c r="D253" s="335"/>
      <c r="E253" s="245" t="s">
        <v>3577</v>
      </c>
      <c r="F253" s="986" t="s">
        <v>3170</v>
      </c>
      <c r="G253" s="335"/>
    </row>
    <row r="254" spans="1:7" ht="15.75" customHeight="1">
      <c r="A254" s="1"/>
      <c r="B254" s="244"/>
      <c r="C254" s="244"/>
      <c r="D254" s="335"/>
      <c r="E254" s="245" t="s">
        <v>3337</v>
      </c>
      <c r="F254" s="1001" t="s">
        <v>3582</v>
      </c>
      <c r="G254" s="335"/>
    </row>
    <row r="255" spans="1:7" ht="15.75" customHeight="1">
      <c r="A255" s="1"/>
      <c r="B255" s="1817" t="s">
        <v>3585</v>
      </c>
      <c r="C255" s="1817"/>
      <c r="D255" s="335"/>
      <c r="E255" s="245"/>
      <c r="F255" s="990"/>
      <c r="G255" s="335" t="s">
        <v>3335</v>
      </c>
    </row>
    <row r="256" spans="1:7" ht="15.75" customHeight="1">
      <c r="A256" s="1"/>
      <c r="B256" s="245" t="s">
        <v>3276</v>
      </c>
      <c r="C256" s="245" t="s">
        <v>3277</v>
      </c>
      <c r="D256" s="335"/>
      <c r="E256" s="245" t="s">
        <v>3278</v>
      </c>
      <c r="F256" s="986" t="s">
        <v>3170</v>
      </c>
      <c r="G256" s="335"/>
    </row>
    <row r="257" spans="1:7" ht="15.75" customHeight="1">
      <c r="A257" s="1"/>
      <c r="B257" s="248" t="s">
        <v>3279</v>
      </c>
      <c r="C257" s="248" t="s">
        <v>3280</v>
      </c>
      <c r="D257" s="335"/>
      <c r="E257" s="245" t="s">
        <v>3278</v>
      </c>
      <c r="F257" s="991" t="s">
        <v>3581</v>
      </c>
      <c r="G257" s="335"/>
    </row>
    <row r="258" spans="1:7" ht="15.75" customHeight="1">
      <c r="A258" s="1"/>
      <c r="B258" s="249"/>
      <c r="C258" s="249"/>
      <c r="D258" s="335"/>
      <c r="E258" s="332" t="s">
        <v>3281</v>
      </c>
      <c r="F258" s="993" t="s">
        <v>3281</v>
      </c>
      <c r="G258" s="335"/>
    </row>
    <row r="259" spans="1:7" ht="15.75" customHeight="1">
      <c r="A259" s="1"/>
      <c r="B259" s="249"/>
      <c r="C259" s="249"/>
      <c r="D259" s="335"/>
      <c r="E259" s="332" t="s">
        <v>93</v>
      </c>
      <c r="F259" s="993" t="s">
        <v>93</v>
      </c>
      <c r="G259" s="335"/>
    </row>
    <row r="260" spans="1:7" ht="15.75" customHeight="1">
      <c r="A260" s="1"/>
      <c r="B260" s="249"/>
      <c r="C260" s="249"/>
      <c r="D260" s="335"/>
      <c r="E260" s="332" t="s">
        <v>3586</v>
      </c>
      <c r="F260" s="993" t="s">
        <v>3587</v>
      </c>
      <c r="G260" s="335"/>
    </row>
    <row r="261" spans="1:7" ht="15.75" customHeight="1">
      <c r="A261" s="1"/>
      <c r="B261" s="244"/>
      <c r="C261" s="244"/>
      <c r="D261" s="335"/>
      <c r="E261" s="245" t="s">
        <v>3588</v>
      </c>
      <c r="F261" s="993" t="s">
        <v>3507</v>
      </c>
      <c r="G261" s="335"/>
    </row>
    <row r="262" spans="1:7" ht="15.75" customHeight="1">
      <c r="A262" s="1"/>
      <c r="B262" s="245" t="s">
        <v>3282</v>
      </c>
      <c r="C262" s="245" t="s">
        <v>3283</v>
      </c>
      <c r="D262" s="335" t="s">
        <v>3589</v>
      </c>
      <c r="E262" s="245" t="s">
        <v>398</v>
      </c>
      <c r="F262" s="991" t="s">
        <v>3581</v>
      </c>
      <c r="G262" s="335"/>
    </row>
    <row r="263" spans="1:7" ht="15.75" customHeight="1">
      <c r="A263" s="1"/>
      <c r="B263" s="248" t="s">
        <v>3590</v>
      </c>
      <c r="C263" s="248" t="s">
        <v>3591</v>
      </c>
      <c r="D263" s="335" t="s">
        <v>3592</v>
      </c>
      <c r="E263" s="245" t="s">
        <v>398</v>
      </c>
      <c r="F263" s="991" t="s">
        <v>3581</v>
      </c>
      <c r="G263" s="335"/>
    </row>
    <row r="264" spans="1:7" ht="15.75" customHeight="1">
      <c r="A264" s="1"/>
      <c r="B264" s="249"/>
      <c r="C264" s="249"/>
      <c r="D264" s="335"/>
      <c r="E264" s="245" t="s">
        <v>3593</v>
      </c>
      <c r="F264" s="986" t="s">
        <v>3594</v>
      </c>
      <c r="G264" s="335"/>
    </row>
    <row r="265" spans="1:7" ht="15.75" customHeight="1">
      <c r="A265" s="1"/>
      <c r="B265" s="338" t="s">
        <v>3595</v>
      </c>
      <c r="C265" s="335"/>
      <c r="D265" s="335"/>
      <c r="E265" s="245"/>
      <c r="F265" s="990"/>
      <c r="G265" s="335" t="s">
        <v>3596</v>
      </c>
    </row>
    <row r="266" spans="1:7" ht="15.75" customHeight="1">
      <c r="A266" s="1"/>
      <c r="B266" s="245" t="s">
        <v>3276</v>
      </c>
      <c r="C266" s="245" t="s">
        <v>3277</v>
      </c>
      <c r="D266" s="335"/>
      <c r="E266" s="245" t="s">
        <v>3278</v>
      </c>
      <c r="F266" s="986" t="s">
        <v>3170</v>
      </c>
      <c r="G266" s="335"/>
    </row>
    <row r="267" spans="1:7" ht="15.75" customHeight="1">
      <c r="A267" s="1"/>
      <c r="B267" s="248" t="s">
        <v>3279</v>
      </c>
      <c r="C267" s="248" t="s">
        <v>3280</v>
      </c>
      <c r="D267" s="335"/>
      <c r="E267" s="245" t="s">
        <v>3278</v>
      </c>
      <c r="F267" s="992"/>
      <c r="G267" s="335"/>
    </row>
    <row r="268" spans="1:7" ht="15.75" customHeight="1">
      <c r="A268" s="1"/>
      <c r="B268" s="249"/>
      <c r="C268" s="249"/>
      <c r="D268" s="335"/>
      <c r="E268" s="332" t="s">
        <v>3281</v>
      </c>
      <c r="F268" s="993" t="s">
        <v>3281</v>
      </c>
      <c r="G268" s="335"/>
    </row>
    <row r="269" spans="1:7" ht="15.75" customHeight="1">
      <c r="A269" s="1"/>
      <c r="B269" s="249"/>
      <c r="C269" s="249"/>
      <c r="D269" s="335"/>
      <c r="E269" s="332" t="s">
        <v>93</v>
      </c>
      <c r="F269" s="993" t="s">
        <v>93</v>
      </c>
      <c r="G269" s="335"/>
    </row>
    <row r="270" spans="1:7" ht="26.25" customHeight="1">
      <c r="A270" s="1"/>
      <c r="B270" s="244"/>
      <c r="C270" s="244"/>
      <c r="D270" s="335"/>
      <c r="E270" s="332" t="s">
        <v>3597</v>
      </c>
      <c r="F270" s="1003" t="s">
        <v>110</v>
      </c>
      <c r="G270" s="335"/>
    </row>
    <row r="271" spans="1:7" ht="15.75" customHeight="1">
      <c r="A271" s="1"/>
      <c r="B271" s="245" t="s">
        <v>3282</v>
      </c>
      <c r="C271" s="245" t="s">
        <v>3283</v>
      </c>
      <c r="D271" s="335" t="s">
        <v>3598</v>
      </c>
      <c r="E271" s="245" t="s">
        <v>3096</v>
      </c>
      <c r="F271" s="991" t="s">
        <v>3294</v>
      </c>
      <c r="G271" s="335"/>
    </row>
    <row r="272" spans="1:7" ht="15.75" customHeight="1">
      <c r="A272" s="1"/>
      <c r="B272" s="248" t="s">
        <v>3599</v>
      </c>
      <c r="C272" s="248" t="s">
        <v>3600</v>
      </c>
      <c r="D272" s="335" t="s">
        <v>3601</v>
      </c>
      <c r="E272" s="245" t="s">
        <v>3602</v>
      </c>
      <c r="F272" s="993" t="s">
        <v>3603</v>
      </c>
      <c r="G272" s="335"/>
    </row>
    <row r="273" spans="1:7" ht="15.75" customHeight="1">
      <c r="A273" s="1"/>
      <c r="B273" s="249"/>
      <c r="C273" s="249"/>
      <c r="D273" s="335"/>
      <c r="E273" s="245" t="s">
        <v>152</v>
      </c>
      <c r="F273" s="991" t="s">
        <v>3581</v>
      </c>
      <c r="G273" s="335"/>
    </row>
    <row r="274" spans="1:7" ht="15.75" customHeight="1">
      <c r="A274" s="1"/>
      <c r="B274" s="244"/>
      <c r="C274" s="244"/>
      <c r="D274" s="335"/>
      <c r="E274" s="245" t="s">
        <v>3096</v>
      </c>
      <c r="F274" s="991" t="s">
        <v>3294</v>
      </c>
      <c r="G274" s="335"/>
    </row>
    <row r="275" spans="1:7" ht="27.65" customHeight="1">
      <c r="A275" s="1"/>
      <c r="B275" s="248" t="s">
        <v>3604</v>
      </c>
      <c r="C275" s="248" t="s">
        <v>3605</v>
      </c>
      <c r="D275" s="335"/>
      <c r="E275" s="245" t="s">
        <v>3602</v>
      </c>
      <c r="F275" s="993" t="s">
        <v>3603</v>
      </c>
      <c r="G275" s="335"/>
    </row>
    <row r="276" spans="1:7" ht="15.75" customHeight="1">
      <c r="A276" s="1"/>
      <c r="B276" s="249"/>
      <c r="C276" s="249"/>
      <c r="D276" s="335"/>
      <c r="E276" s="245" t="s">
        <v>398</v>
      </c>
      <c r="F276" s="991" t="s">
        <v>3581</v>
      </c>
      <c r="G276" s="335"/>
    </row>
    <row r="277" spans="1:7" ht="15.75" customHeight="1">
      <c r="A277" s="1"/>
      <c r="B277" s="244"/>
      <c r="C277" s="244"/>
      <c r="D277" s="335"/>
      <c r="E277" s="245" t="s">
        <v>3096</v>
      </c>
      <c r="F277" s="991" t="s">
        <v>3294</v>
      </c>
      <c r="G277" s="335"/>
    </row>
    <row r="278" spans="1:7" ht="15.75" customHeight="1">
      <c r="A278" s="1"/>
      <c r="B278" s="1817" t="s">
        <v>3606</v>
      </c>
      <c r="C278" s="1817"/>
      <c r="D278" s="335"/>
      <c r="E278" s="245"/>
      <c r="F278" s="990"/>
      <c r="G278" s="335" t="s">
        <v>3607</v>
      </c>
    </row>
    <row r="279" spans="1:7" ht="15.75" customHeight="1">
      <c r="A279" s="1"/>
      <c r="B279" s="245" t="s">
        <v>3276</v>
      </c>
      <c r="C279" s="245" t="s">
        <v>3277</v>
      </c>
      <c r="D279" s="335"/>
      <c r="E279" s="245" t="s">
        <v>3278</v>
      </c>
      <c r="F279" s="986" t="s">
        <v>3170</v>
      </c>
      <c r="G279" s="335"/>
    </row>
    <row r="280" spans="1:7" ht="15.75" customHeight="1">
      <c r="A280" s="1"/>
      <c r="B280" s="248" t="s">
        <v>3279</v>
      </c>
      <c r="C280" s="248" t="s">
        <v>3280</v>
      </c>
      <c r="D280" s="335"/>
      <c r="E280" s="245" t="s">
        <v>3278</v>
      </c>
      <c r="F280" s="991" t="s">
        <v>3581</v>
      </c>
      <c r="G280" s="335"/>
    </row>
    <row r="281" spans="1:7" ht="15.75" customHeight="1">
      <c r="A281" s="1"/>
      <c r="B281" s="244"/>
      <c r="C281" s="244"/>
      <c r="D281" s="335"/>
      <c r="E281" s="332" t="s">
        <v>3608</v>
      </c>
      <c r="F281" s="991" t="s">
        <v>3281</v>
      </c>
      <c r="G281" s="335"/>
    </row>
    <row r="282" spans="1:7" ht="15.75" customHeight="1">
      <c r="A282" s="1"/>
      <c r="B282" s="248" t="s">
        <v>3282</v>
      </c>
      <c r="C282" s="248" t="s">
        <v>3283</v>
      </c>
      <c r="D282" s="335"/>
      <c r="E282" s="245" t="s">
        <v>3609</v>
      </c>
      <c r="F282" s="992"/>
      <c r="G282" s="335"/>
    </row>
    <row r="283" spans="1:7" ht="15.75" customHeight="1">
      <c r="A283" s="1"/>
      <c r="B283" s="244"/>
      <c r="C283" s="244"/>
      <c r="D283" s="335"/>
      <c r="E283" s="245" t="s">
        <v>398</v>
      </c>
      <c r="F283" s="991" t="s">
        <v>3581</v>
      </c>
      <c r="G283" s="335"/>
    </row>
    <row r="284" spans="1:7" ht="15.75" customHeight="1">
      <c r="A284" s="1"/>
      <c r="B284" s="248" t="s">
        <v>3610</v>
      </c>
      <c r="C284" s="248" t="s">
        <v>3611</v>
      </c>
      <c r="D284" s="335"/>
      <c r="E284" s="245" t="s">
        <v>3609</v>
      </c>
      <c r="F284" s="990"/>
      <c r="G284" s="335"/>
    </row>
    <row r="285" spans="1:7" ht="15.75" customHeight="1">
      <c r="A285" s="1"/>
      <c r="B285" s="249"/>
      <c r="C285" s="249"/>
      <c r="D285" s="335"/>
      <c r="E285" s="245" t="s">
        <v>3593</v>
      </c>
      <c r="F285" s="986" t="s">
        <v>3594</v>
      </c>
      <c r="G285" s="335"/>
    </row>
    <row r="286" spans="1:7" ht="15.75" customHeight="1">
      <c r="A286" s="1"/>
      <c r="B286" s="244"/>
      <c r="C286" s="244"/>
      <c r="D286" s="335"/>
      <c r="E286" s="245" t="s">
        <v>398</v>
      </c>
      <c r="F286" s="991" t="s">
        <v>3581</v>
      </c>
      <c r="G286" s="335"/>
    </row>
    <row r="287" spans="1:7" ht="15.75" customHeight="1">
      <c r="A287" s="1"/>
      <c r="B287" s="1817" t="s">
        <v>3612</v>
      </c>
      <c r="C287" s="1817"/>
      <c r="D287" s="335"/>
      <c r="E287" s="245"/>
      <c r="F287" s="990"/>
      <c r="G287" s="335" t="s">
        <v>3613</v>
      </c>
    </row>
    <row r="288" spans="1:7" ht="15.75" customHeight="1">
      <c r="A288" s="1"/>
      <c r="B288" s="245" t="s">
        <v>3276</v>
      </c>
      <c r="C288" s="245" t="s">
        <v>3277</v>
      </c>
      <c r="D288" s="335"/>
      <c r="E288" s="245" t="s">
        <v>3278</v>
      </c>
      <c r="F288" s="986" t="s">
        <v>3170</v>
      </c>
      <c r="G288" s="335"/>
    </row>
    <row r="289" spans="1:7" ht="15.75" customHeight="1">
      <c r="A289" s="1"/>
      <c r="B289" s="248" t="s">
        <v>3279</v>
      </c>
      <c r="C289" s="248" t="s">
        <v>3280</v>
      </c>
      <c r="D289" s="335"/>
      <c r="E289" s="245" t="s">
        <v>3278</v>
      </c>
      <c r="F289" s="992"/>
      <c r="G289" s="335"/>
    </row>
    <row r="290" spans="1:7" ht="15.75" customHeight="1">
      <c r="A290" s="1"/>
      <c r="B290" s="249"/>
      <c r="C290" s="249"/>
      <c r="D290" s="335"/>
      <c r="E290" s="332" t="s">
        <v>3281</v>
      </c>
      <c r="F290" s="991" t="s">
        <v>3281</v>
      </c>
      <c r="G290" s="335"/>
    </row>
    <row r="291" spans="1:7" ht="15.75" customHeight="1">
      <c r="A291" s="1"/>
      <c r="B291" s="244"/>
      <c r="C291" s="244"/>
      <c r="D291" s="335"/>
      <c r="E291" s="245" t="s">
        <v>3096</v>
      </c>
      <c r="F291" s="991" t="s">
        <v>3294</v>
      </c>
      <c r="G291" s="335"/>
    </row>
    <row r="292" spans="1:7" ht="15.75" customHeight="1">
      <c r="A292" s="1"/>
      <c r="B292" s="248" t="s">
        <v>3282</v>
      </c>
      <c r="C292" s="248" t="s">
        <v>3283</v>
      </c>
      <c r="D292" s="1590" t="s">
        <v>3614</v>
      </c>
      <c r="E292" s="245" t="s">
        <v>3330</v>
      </c>
      <c r="F292" s="990"/>
      <c r="G292" s="335"/>
    </row>
    <row r="293" spans="1:7" ht="15.75" customHeight="1">
      <c r="A293" s="1"/>
      <c r="B293" s="249"/>
      <c r="C293" s="249"/>
      <c r="D293" s="1590"/>
      <c r="E293" s="245" t="s">
        <v>3096</v>
      </c>
      <c r="F293" s="991" t="s">
        <v>3294</v>
      </c>
      <c r="G293" s="335"/>
    </row>
    <row r="294" spans="1:7" ht="15.75" customHeight="1">
      <c r="A294" s="1"/>
      <c r="B294" s="244"/>
      <c r="C294" s="244"/>
      <c r="D294" s="1590"/>
      <c r="E294" s="245" t="s">
        <v>3297</v>
      </c>
      <c r="F294" s="993" t="s">
        <v>3298</v>
      </c>
      <c r="G294" s="335"/>
    </row>
    <row r="295" spans="1:7" ht="28.9" customHeight="1">
      <c r="A295" s="1"/>
      <c r="B295" s="248" t="s">
        <v>3615</v>
      </c>
      <c r="C295" s="248" t="s">
        <v>3616</v>
      </c>
      <c r="D295" s="1590" t="s">
        <v>3617</v>
      </c>
      <c r="E295" s="739" t="s">
        <v>3618</v>
      </c>
      <c r="F295" s="996" t="s">
        <v>3619</v>
      </c>
      <c r="G295" s="335"/>
    </row>
    <row r="296" spans="1:7" ht="15.75" customHeight="1">
      <c r="A296" s="1"/>
      <c r="B296" s="244"/>
      <c r="C296" s="244"/>
      <c r="D296" s="1590"/>
      <c r="E296" s="739" t="s">
        <v>3620</v>
      </c>
      <c r="F296" s="986" t="s">
        <v>3170</v>
      </c>
      <c r="G296" s="335"/>
    </row>
    <row r="297" spans="1:7" s="529" customFormat="1" ht="15.75" customHeight="1">
      <c r="A297" s="670"/>
      <c r="B297" s="244" t="s">
        <v>3621</v>
      </c>
      <c r="C297" s="244" t="s">
        <v>3622</v>
      </c>
      <c r="D297" s="1590" t="s">
        <v>3623</v>
      </c>
      <c r="E297" s="497" t="s">
        <v>3620</v>
      </c>
      <c r="F297" s="986" t="s">
        <v>3170</v>
      </c>
      <c r="G297" s="671"/>
    </row>
    <row r="298" spans="1:7" ht="15.75" customHeight="1">
      <c r="A298" s="1"/>
      <c r="B298" s="1817" t="s">
        <v>3624</v>
      </c>
      <c r="C298" s="1817"/>
      <c r="D298" s="1590"/>
      <c r="E298" s="245"/>
      <c r="F298" s="990"/>
      <c r="G298" s="335" t="s">
        <v>3625</v>
      </c>
    </row>
    <row r="299" spans="1:7" ht="15.75" customHeight="1">
      <c r="A299" s="1"/>
      <c r="B299" s="245" t="s">
        <v>3276</v>
      </c>
      <c r="C299" s="245" t="s">
        <v>3277</v>
      </c>
      <c r="D299" s="1590"/>
      <c r="E299" s="245" t="s">
        <v>3278</v>
      </c>
      <c r="F299" s="986" t="s">
        <v>3170</v>
      </c>
      <c r="G299" s="335"/>
    </row>
    <row r="300" spans="1:7" ht="15.75" customHeight="1">
      <c r="A300" s="1"/>
      <c r="B300" s="248" t="s">
        <v>3279</v>
      </c>
      <c r="C300" s="248" t="s">
        <v>3280</v>
      </c>
      <c r="D300" s="1590"/>
      <c r="E300" s="245" t="s">
        <v>3278</v>
      </c>
      <c r="F300" s="991" t="s">
        <v>238</v>
      </c>
      <c r="G300" s="335"/>
    </row>
    <row r="301" spans="1:7" ht="15.75" customHeight="1">
      <c r="A301" s="1"/>
      <c r="B301" s="244"/>
      <c r="C301" s="244"/>
      <c r="D301" s="1590"/>
      <c r="E301" s="332" t="s">
        <v>3281</v>
      </c>
      <c r="F301" s="991" t="s">
        <v>3281</v>
      </c>
      <c r="G301" s="335"/>
    </row>
    <row r="302" spans="1:7" ht="15.75" customHeight="1">
      <c r="A302" s="1"/>
      <c r="B302" s="245" t="s">
        <v>3282</v>
      </c>
      <c r="C302" s="245" t="s">
        <v>3283</v>
      </c>
      <c r="D302" s="1590"/>
      <c r="E302" s="245" t="s">
        <v>238</v>
      </c>
      <c r="F302" s="991" t="s">
        <v>238</v>
      </c>
      <c r="G302" s="335"/>
    </row>
    <row r="303" spans="1:7" ht="15.75" customHeight="1">
      <c r="A303" s="1"/>
      <c r="B303" s="248" t="s">
        <v>3331</v>
      </c>
      <c r="C303" s="248" t="s">
        <v>3332</v>
      </c>
      <c r="D303" s="1590" t="s">
        <v>3626</v>
      </c>
      <c r="E303" s="245" t="s">
        <v>3337</v>
      </c>
      <c r="F303" s="1001" t="s">
        <v>3582</v>
      </c>
      <c r="G303" s="335"/>
    </row>
    <row r="304" spans="1:7" ht="15.75" customHeight="1">
      <c r="A304" s="1"/>
      <c r="B304" s="249"/>
      <c r="C304" s="249"/>
      <c r="D304" s="1590"/>
      <c r="E304" s="245" t="s">
        <v>3593</v>
      </c>
      <c r="F304" s="986" t="s">
        <v>3594</v>
      </c>
      <c r="G304" s="335"/>
    </row>
    <row r="305" spans="1:7" ht="15.75" customHeight="1">
      <c r="A305" s="1"/>
      <c r="B305" s="245" t="s">
        <v>3627</v>
      </c>
      <c r="C305" s="1590"/>
      <c r="D305" s="1590"/>
      <c r="E305" s="245"/>
      <c r="F305" s="990"/>
      <c r="G305" s="335" t="s">
        <v>3335</v>
      </c>
    </row>
    <row r="306" spans="1:7" ht="15.75" customHeight="1">
      <c r="A306" s="1"/>
      <c r="B306" s="245" t="s">
        <v>3276</v>
      </c>
      <c r="C306" s="245" t="s">
        <v>3277</v>
      </c>
      <c r="D306" s="335"/>
      <c r="E306" s="245" t="s">
        <v>3278</v>
      </c>
      <c r="F306" s="986" t="s">
        <v>3170</v>
      </c>
      <c r="G306" s="335"/>
    </row>
    <row r="307" spans="1:7" ht="15.75" customHeight="1">
      <c r="A307" s="1"/>
      <c r="B307" s="248" t="s">
        <v>3279</v>
      </c>
      <c r="C307" s="248" t="s">
        <v>3280</v>
      </c>
      <c r="D307" s="335"/>
      <c r="E307" s="245" t="s">
        <v>3278</v>
      </c>
      <c r="F307" s="986" t="s">
        <v>3628</v>
      </c>
      <c r="G307" s="335"/>
    </row>
    <row r="308" spans="1:7" ht="15.75" customHeight="1">
      <c r="A308" s="1"/>
      <c r="B308" s="249"/>
      <c r="C308" s="249"/>
      <c r="D308" s="335"/>
      <c r="E308" s="332" t="s">
        <v>3281</v>
      </c>
      <c r="F308" s="991" t="s">
        <v>3281</v>
      </c>
      <c r="G308" s="335"/>
    </row>
    <row r="309" spans="1:7" ht="15.75" customHeight="1">
      <c r="A309" s="1"/>
      <c r="B309" s="249"/>
      <c r="C309" s="249"/>
      <c r="D309" s="335"/>
      <c r="E309" s="245" t="s">
        <v>234</v>
      </c>
      <c r="F309" s="991" t="s">
        <v>3629</v>
      </c>
      <c r="G309" s="335"/>
    </row>
    <row r="310" spans="1:7" ht="24" customHeight="1">
      <c r="A310" s="1"/>
      <c r="B310" s="244"/>
      <c r="C310" s="244"/>
      <c r="D310" s="335"/>
      <c r="E310" s="332" t="s">
        <v>3630</v>
      </c>
      <c r="F310" s="991" t="s">
        <v>46</v>
      </c>
      <c r="G310" s="335"/>
    </row>
    <row r="311" spans="1:7" ht="28.5" customHeight="1">
      <c r="A311" s="1"/>
      <c r="B311" s="248" t="s">
        <v>3282</v>
      </c>
      <c r="C311" s="248" t="s">
        <v>3283</v>
      </c>
      <c r="D311" s="335" t="s">
        <v>3631</v>
      </c>
      <c r="E311" s="332" t="s">
        <v>235</v>
      </c>
      <c r="F311" s="991" t="s">
        <v>56</v>
      </c>
      <c r="G311" s="335"/>
    </row>
    <row r="312" spans="1:7" ht="15.75" customHeight="1">
      <c r="A312" s="1"/>
      <c r="B312" s="249"/>
      <c r="C312" s="249"/>
      <c r="D312" s="335"/>
      <c r="E312" s="245" t="s">
        <v>234</v>
      </c>
      <c r="F312" s="991" t="s">
        <v>3629</v>
      </c>
      <c r="G312" s="335"/>
    </row>
    <row r="313" spans="1:7" ht="15.75" customHeight="1">
      <c r="A313" s="1"/>
      <c r="B313" s="244"/>
      <c r="C313" s="244"/>
      <c r="D313" s="335"/>
      <c r="E313" s="245" t="s">
        <v>3632</v>
      </c>
      <c r="F313" s="991" t="s">
        <v>3633</v>
      </c>
      <c r="G313" s="335"/>
    </row>
    <row r="314" spans="1:7" ht="15.75" customHeight="1">
      <c r="A314" s="1"/>
      <c r="B314" s="245" t="s">
        <v>3634</v>
      </c>
      <c r="C314" s="245" t="s">
        <v>3635</v>
      </c>
      <c r="D314" s="335" t="s">
        <v>3636</v>
      </c>
      <c r="E314" s="245" t="s">
        <v>234</v>
      </c>
      <c r="F314" s="991" t="s">
        <v>3629</v>
      </c>
      <c r="G314" s="335"/>
    </row>
    <row r="315" spans="1:7" ht="15.75" customHeight="1">
      <c r="A315" s="1"/>
      <c r="B315" s="1817" t="s">
        <v>3637</v>
      </c>
      <c r="C315" s="1817"/>
      <c r="D315" s="335"/>
      <c r="E315" s="245"/>
      <c r="F315" s="990"/>
      <c r="G315" s="335" t="s">
        <v>3638</v>
      </c>
    </row>
    <row r="316" spans="1:7" ht="15.75" customHeight="1">
      <c r="A316" s="1"/>
      <c r="B316" s="245" t="s">
        <v>3276</v>
      </c>
      <c r="C316" s="245" t="s">
        <v>3277</v>
      </c>
      <c r="D316" s="335"/>
      <c r="E316" s="332" t="s">
        <v>3317</v>
      </c>
      <c r="F316" s="986" t="s">
        <v>3170</v>
      </c>
      <c r="G316" s="335"/>
    </row>
    <row r="317" spans="1:7" ht="15.75" customHeight="1">
      <c r="A317" s="1"/>
      <c r="B317" s="248" t="s">
        <v>3279</v>
      </c>
      <c r="C317" s="248" t="s">
        <v>3280</v>
      </c>
      <c r="D317" s="335"/>
      <c r="E317" s="245" t="s">
        <v>3278</v>
      </c>
      <c r="F317" s="992"/>
      <c r="G317" s="335"/>
    </row>
    <row r="318" spans="1:7" ht="15.75" customHeight="1">
      <c r="A318" s="1"/>
      <c r="B318" s="244"/>
      <c r="C318" s="244"/>
      <c r="D318" s="335"/>
      <c r="E318" s="332" t="s">
        <v>3281</v>
      </c>
      <c r="F318" s="991" t="s">
        <v>3281</v>
      </c>
      <c r="G318" s="335"/>
    </row>
    <row r="319" spans="1:7" ht="15.75" customHeight="1">
      <c r="A319" s="1"/>
      <c r="B319" s="245" t="s">
        <v>3282</v>
      </c>
      <c r="C319" s="245" t="s">
        <v>3283</v>
      </c>
      <c r="D319" s="335"/>
      <c r="E319" s="245" t="s">
        <v>238</v>
      </c>
      <c r="F319" s="992"/>
      <c r="G319" s="335"/>
    </row>
    <row r="320" spans="1:7" ht="15.75" customHeight="1">
      <c r="A320" s="1"/>
      <c r="B320" s="250" t="s">
        <v>3639</v>
      </c>
      <c r="C320" s="245" t="s">
        <v>3640</v>
      </c>
      <c r="D320" s="335"/>
      <c r="E320" s="245" t="s">
        <v>238</v>
      </c>
      <c r="F320" s="991" t="s">
        <v>3641</v>
      </c>
      <c r="G320" s="335"/>
    </row>
    <row r="321" spans="1:7" ht="15.75" customHeight="1">
      <c r="A321" s="1"/>
      <c r="B321" s="1817" t="s">
        <v>3642</v>
      </c>
      <c r="C321" s="1817"/>
      <c r="D321" s="335"/>
      <c r="E321" s="245"/>
      <c r="F321" s="992"/>
      <c r="G321" s="335" t="s">
        <v>3643</v>
      </c>
    </row>
    <row r="322" spans="1:7" ht="15.75" customHeight="1">
      <c r="A322" s="1"/>
      <c r="B322" s="245" t="s">
        <v>3276</v>
      </c>
      <c r="C322" s="245" t="s">
        <v>3277</v>
      </c>
      <c r="D322" s="335"/>
      <c r="E322" s="245" t="s">
        <v>3278</v>
      </c>
      <c r="F322" s="986" t="s">
        <v>3170</v>
      </c>
      <c r="G322" s="335"/>
    </row>
    <row r="323" spans="1:7" ht="15.75" customHeight="1">
      <c r="A323" s="1"/>
      <c r="B323" s="248" t="s">
        <v>3279</v>
      </c>
      <c r="C323" s="248" t="s">
        <v>3280</v>
      </c>
      <c r="D323" s="335"/>
      <c r="E323" s="245" t="s">
        <v>3278</v>
      </c>
      <c r="F323" s="1003" t="s">
        <v>3644</v>
      </c>
      <c r="G323" s="335"/>
    </row>
    <row r="324" spans="1:7" ht="15.75" customHeight="1">
      <c r="A324" s="1"/>
      <c r="B324" s="249"/>
      <c r="C324" s="249"/>
      <c r="D324" s="335"/>
      <c r="E324" s="332" t="s">
        <v>3281</v>
      </c>
      <c r="F324" s="986" t="s">
        <v>3281</v>
      </c>
      <c r="G324" s="335"/>
    </row>
    <row r="325" spans="1:7" ht="15.75" customHeight="1">
      <c r="A325" s="1"/>
      <c r="B325" s="244"/>
      <c r="C325" s="244"/>
      <c r="D325" s="335"/>
      <c r="E325" s="245" t="s">
        <v>3645</v>
      </c>
      <c r="F325" s="986" t="s">
        <v>3170</v>
      </c>
      <c r="G325" s="335"/>
    </row>
    <row r="326" spans="1:7" ht="15.75" customHeight="1">
      <c r="A326" s="1"/>
      <c r="B326" s="245" t="s">
        <v>3282</v>
      </c>
      <c r="C326" s="245" t="s">
        <v>3283</v>
      </c>
      <c r="D326" s="335"/>
      <c r="E326" s="245" t="s">
        <v>3330</v>
      </c>
      <c r="F326" s="986" t="s">
        <v>3170</v>
      </c>
      <c r="G326" s="335"/>
    </row>
    <row r="327" spans="1:7" ht="15.75" customHeight="1">
      <c r="A327" s="1"/>
      <c r="B327" s="248"/>
      <c r="C327" s="248"/>
      <c r="D327" s="335"/>
      <c r="E327" s="245" t="s">
        <v>3646</v>
      </c>
      <c r="F327" s="986" t="s">
        <v>3170</v>
      </c>
      <c r="G327" s="335"/>
    </row>
    <row r="328" spans="1:7" ht="15.75" customHeight="1">
      <c r="A328" s="1"/>
      <c r="B328" s="249"/>
      <c r="C328" s="249"/>
      <c r="D328" s="335"/>
      <c r="E328" s="245" t="s">
        <v>3647</v>
      </c>
      <c r="F328" s="993" t="s">
        <v>3530</v>
      </c>
      <c r="G328" s="335"/>
    </row>
    <row r="329" spans="1:7" ht="15.75" customHeight="1">
      <c r="A329" s="1"/>
      <c r="B329" s="244"/>
      <c r="C329" s="244"/>
      <c r="D329" s="335"/>
      <c r="E329" s="245" t="s">
        <v>3417</v>
      </c>
      <c r="F329" s="993" t="s">
        <v>3418</v>
      </c>
      <c r="G329" s="335"/>
    </row>
    <row r="330" spans="1:7" ht="15.75" customHeight="1">
      <c r="A330" s="1"/>
      <c r="B330" s="245" t="s">
        <v>3648</v>
      </c>
      <c r="C330" s="245" t="s">
        <v>3649</v>
      </c>
      <c r="D330" s="335"/>
      <c r="E330" s="245" t="s">
        <v>3646</v>
      </c>
      <c r="F330" s="986" t="s">
        <v>3170</v>
      </c>
      <c r="G330" s="335"/>
    </row>
    <row r="331" spans="1:7" ht="15.75" customHeight="1">
      <c r="A331" s="1"/>
      <c r="B331" s="248"/>
      <c r="C331" s="248"/>
      <c r="D331" s="335"/>
      <c r="E331" s="245" t="s">
        <v>3647</v>
      </c>
      <c r="F331" s="993" t="s">
        <v>3530</v>
      </c>
      <c r="G331" s="335"/>
    </row>
    <row r="332" spans="1:7" ht="15.75" customHeight="1">
      <c r="A332" s="1"/>
      <c r="B332" s="244"/>
      <c r="C332" s="244"/>
      <c r="D332" s="335"/>
      <c r="E332" s="245" t="s">
        <v>3650</v>
      </c>
      <c r="F332" s="993" t="s">
        <v>3418</v>
      </c>
      <c r="G332" s="335"/>
    </row>
    <row r="333" spans="1:7" ht="15.75" customHeight="1">
      <c r="A333" s="1"/>
      <c r="B333" s="1817" t="s">
        <v>3651</v>
      </c>
      <c r="C333" s="1817"/>
      <c r="D333" s="335"/>
      <c r="E333" s="245"/>
      <c r="F333" s="990"/>
      <c r="G333" s="335" t="s">
        <v>3652</v>
      </c>
    </row>
    <row r="334" spans="1:7" ht="50.15" customHeight="1">
      <c r="A334" s="1"/>
      <c r="B334" s="1614"/>
      <c r="C334" s="245" t="s">
        <v>3653</v>
      </c>
      <c r="D334" s="335" t="s">
        <v>3654</v>
      </c>
      <c r="E334" s="245" t="s">
        <v>3655</v>
      </c>
      <c r="F334" s="993" t="s">
        <v>3619</v>
      </c>
      <c r="G334" s="335"/>
    </row>
    <row r="335" spans="1:7" ht="15.75" customHeight="1">
      <c r="A335" s="1"/>
      <c r="B335" s="248" t="s">
        <v>3282</v>
      </c>
      <c r="C335" s="248" t="s">
        <v>3283</v>
      </c>
      <c r="D335" s="335" t="s">
        <v>3656</v>
      </c>
      <c r="E335" s="245" t="s">
        <v>3657</v>
      </c>
      <c r="F335" s="993" t="s">
        <v>3507</v>
      </c>
      <c r="G335" s="335"/>
    </row>
    <row r="336" spans="1:7" ht="25.15" customHeight="1">
      <c r="A336" s="1"/>
      <c r="B336" s="249"/>
      <c r="C336" s="249"/>
      <c r="D336" s="335"/>
      <c r="E336" s="332" t="s">
        <v>3658</v>
      </c>
      <c r="F336" s="993" t="s">
        <v>3619</v>
      </c>
      <c r="G336" s="335"/>
    </row>
    <row r="337" spans="1:7" ht="15.75" customHeight="1">
      <c r="A337" s="1"/>
      <c r="B337" s="338" t="s">
        <v>3659</v>
      </c>
      <c r="C337" s="335"/>
      <c r="D337" s="335"/>
      <c r="E337" s="245"/>
      <c r="F337" s="990"/>
      <c r="G337" s="335" t="s">
        <v>3660</v>
      </c>
    </row>
    <row r="338" spans="1:7" ht="28.5" customHeight="1">
      <c r="A338" s="1"/>
      <c r="B338" s="1614"/>
      <c r="C338" s="245" t="s">
        <v>3661</v>
      </c>
      <c r="D338" s="335"/>
      <c r="E338" s="245" t="s">
        <v>3662</v>
      </c>
      <c r="F338" s="1002" t="s">
        <v>3619</v>
      </c>
      <c r="G338" s="335"/>
    </row>
    <row r="339" spans="1:7" ht="15.75" customHeight="1">
      <c r="A339" s="1"/>
      <c r="B339" s="1817" t="s">
        <v>3663</v>
      </c>
      <c r="C339" s="1817"/>
      <c r="D339" s="335"/>
      <c r="E339" s="245"/>
      <c r="F339" s="990"/>
      <c r="G339" s="335" t="s">
        <v>3664</v>
      </c>
    </row>
    <row r="340" spans="1:7" ht="15.75" customHeight="1">
      <c r="A340" s="1"/>
      <c r="B340" s="672">
        <v>45717</v>
      </c>
      <c r="C340" s="245" t="s">
        <v>3277</v>
      </c>
      <c r="D340" s="335"/>
      <c r="E340" s="245" t="s">
        <v>3278</v>
      </c>
      <c r="F340" s="986" t="s">
        <v>3170</v>
      </c>
      <c r="G340" s="335"/>
    </row>
    <row r="341" spans="1:7" ht="15.75" customHeight="1">
      <c r="A341" s="1"/>
      <c r="B341" s="248" t="s">
        <v>3279</v>
      </c>
      <c r="C341" s="248" t="s">
        <v>3280</v>
      </c>
      <c r="D341" s="335"/>
      <c r="E341" s="245" t="s">
        <v>3278</v>
      </c>
      <c r="F341" s="992"/>
      <c r="G341" s="335"/>
    </row>
    <row r="342" spans="1:7" ht="15.75" customHeight="1">
      <c r="A342" s="1"/>
      <c r="B342" s="244"/>
      <c r="C342" s="244"/>
      <c r="D342" s="335"/>
      <c r="E342" s="332" t="s">
        <v>3281</v>
      </c>
      <c r="F342" s="993" t="s">
        <v>3281</v>
      </c>
      <c r="G342" s="335"/>
    </row>
    <row r="343" spans="1:7" ht="15.75" customHeight="1">
      <c r="A343" s="1"/>
      <c r="B343" s="245" t="s">
        <v>3282</v>
      </c>
      <c r="C343" s="245" t="s">
        <v>3283</v>
      </c>
      <c r="D343" s="335" t="s">
        <v>3665</v>
      </c>
      <c r="E343" s="245" t="s">
        <v>1287</v>
      </c>
      <c r="F343" s="993" t="s">
        <v>3666</v>
      </c>
      <c r="G343" s="335"/>
    </row>
    <row r="344" spans="1:7" ht="15.75" customHeight="1">
      <c r="A344" s="1"/>
      <c r="B344" s="245" t="s">
        <v>3667</v>
      </c>
      <c r="C344" s="245" t="s">
        <v>3668</v>
      </c>
      <c r="D344" s="335"/>
      <c r="E344" s="245" t="s">
        <v>3669</v>
      </c>
      <c r="F344" s="986" t="s">
        <v>3170</v>
      </c>
      <c r="G344" s="335"/>
    </row>
    <row r="345" spans="1:7" ht="15" customHeight="1" thickBot="1">
      <c r="A345" s="1"/>
      <c r="B345" s="251"/>
      <c r="C345" s="251"/>
      <c r="D345" s="342"/>
      <c r="E345" s="251"/>
      <c r="F345" s="1004"/>
      <c r="G345" s="342"/>
    </row>
    <row r="346" spans="1:7">
      <c r="B346" s="736"/>
      <c r="C346" s="90"/>
      <c r="D346" s="666"/>
      <c r="E346" s="90"/>
      <c r="F346" s="340"/>
      <c r="G346" s="340"/>
    </row>
    <row r="347" spans="1:7">
      <c r="A347" s="732"/>
      <c r="C347" s="732"/>
      <c r="D347" s="737"/>
    </row>
    <row r="348" spans="1:7" s="529" customFormat="1">
      <c r="A348" s="732"/>
      <c r="B348" s="738"/>
      <c r="C348" s="728"/>
      <c r="D348" s="737"/>
      <c r="F348" s="673"/>
      <c r="G348" s="673"/>
    </row>
    <row r="349" spans="1:7" s="529" customFormat="1">
      <c r="A349" s="732"/>
      <c r="B349" s="738"/>
      <c r="C349" s="732"/>
      <c r="D349" s="737"/>
      <c r="F349" s="673"/>
      <c r="G349" s="673"/>
    </row>
    <row r="350" spans="1:7" s="529" customFormat="1">
      <c r="A350" s="732"/>
      <c r="B350" s="732"/>
      <c r="C350" s="732"/>
      <c r="D350" s="737"/>
      <c r="F350" s="673"/>
      <c r="G350" s="673"/>
    </row>
  </sheetData>
  <sheetProtection algorithmName="SHA-512" hashValue="6OaM5cOTVBZkdeDLftVnvaCl1bBw/bDOuIDQn22JbsQEoWLGh07BhVO2VPX1BcAvGqYIyvyeaMMwc2MoP06tKw==" saltValue="LYT6kwjkFevAZGBJoc274g==" spinCount="100000" sheet="1" objects="1" scenarios="1"/>
  <mergeCells count="15">
    <mergeCell ref="B315:C315"/>
    <mergeCell ref="B321:C321"/>
    <mergeCell ref="B333:C333"/>
    <mergeCell ref="B339:C339"/>
    <mergeCell ref="B1:B3"/>
    <mergeCell ref="B4:C4"/>
    <mergeCell ref="B6:C6"/>
    <mergeCell ref="B7:C7"/>
    <mergeCell ref="B54:B55"/>
    <mergeCell ref="B234:C234"/>
    <mergeCell ref="B242:C242"/>
    <mergeCell ref="B255:C255"/>
    <mergeCell ref="B278:C278"/>
    <mergeCell ref="B287:C287"/>
    <mergeCell ref="B298:C298"/>
  </mergeCells>
  <phoneticPr fontId="65" type="noConversion"/>
  <hyperlinks>
    <hyperlink ref="F10" r:id="rId1" xr:uid="{978E3CD1-1F8D-40D8-8D73-771FA661403B}"/>
    <hyperlink ref="F15" r:id="rId2" xr:uid="{432E0EBD-1DD5-49C7-9AB1-9C02B6D16460}"/>
    <hyperlink ref="F20" r:id="rId3" xr:uid="{B37DE01E-A61D-4F60-B3BE-F235BD80D856}"/>
    <hyperlink ref="F28" r:id="rId4" xr:uid="{A329F227-FED0-47E3-93CB-BBD7758743B3}"/>
    <hyperlink ref="F37" r:id="rId5" xr:uid="{FED6FD65-4FE9-404E-B6E2-8E099C43E7DD}"/>
    <hyperlink ref="F53" r:id="rId6" xr:uid="{08F6B89B-95E8-4EE2-B12F-2B01A0D21B57}"/>
    <hyperlink ref="F68" r:id="rId7" xr:uid="{EA9ED1B0-FE23-4C40-B7EC-91B404B583E3}"/>
    <hyperlink ref="F72" r:id="rId8" xr:uid="{7B0030A1-F24C-4404-8694-5F0F0D7B4895}"/>
    <hyperlink ref="F83" r:id="rId9" xr:uid="{42D53748-3D64-4C0A-8EE6-A009DCDCDED6}"/>
    <hyperlink ref="F92" r:id="rId10" xr:uid="{C90C7FC3-6A85-4FEC-A52E-6DC1218D5D09}"/>
    <hyperlink ref="F104" r:id="rId11" xr:uid="{2139F047-46D5-4033-856F-BE31E07BD194}"/>
    <hyperlink ref="F121" r:id="rId12" xr:uid="{F2AA7DC5-858A-4793-9E4A-59E74DD7C286}"/>
    <hyperlink ref="F131" r:id="rId13" xr:uid="{0BCFDDC6-0830-478A-B33B-63263E862BD4}"/>
    <hyperlink ref="F139" r:id="rId14" xr:uid="{D86B8705-7626-4AB1-ABBC-1B2F38A5EB47}"/>
    <hyperlink ref="F152" r:id="rId15" xr:uid="{E5279858-E19F-4C44-9ADB-9C2EA4B19DC6}"/>
    <hyperlink ref="F166" r:id="rId16" xr:uid="{DAFE66ED-32E6-4709-9FEB-3F64D77182E0}"/>
    <hyperlink ref="F172" r:id="rId17" xr:uid="{021D14EE-D3EA-436E-B1B0-DB9F04020699}"/>
    <hyperlink ref="F178" r:id="rId18" xr:uid="{5193DB93-2D19-4E81-97F1-5096FD6FED90}"/>
    <hyperlink ref="F187" r:id="rId19" xr:uid="{AACB9F3B-5CAC-4E14-91E0-979063A76A4A}"/>
    <hyperlink ref="F189" r:id="rId20" xr:uid="{089914B2-3B8A-4D3A-BF11-135A30D8C0F4}"/>
    <hyperlink ref="F212" r:id="rId21" xr:uid="{6A77FE43-BFC1-4541-A5AA-126D0AA09D11}"/>
    <hyperlink ref="F222" r:id="rId22" xr:uid="{D655DB00-5CA9-41DC-B0E5-25F8171C1E14}"/>
    <hyperlink ref="F235" r:id="rId23" xr:uid="{E9EBA06E-62E7-43EE-B372-65F2137E6B57}"/>
    <hyperlink ref="F244" r:id="rId24" xr:uid="{D5F96262-86F9-4AEC-A1C0-926FB2FB0A64}"/>
    <hyperlink ref="F253" r:id="rId25" xr:uid="{0C24670D-BE87-4C40-A65C-2B123B3DEA5C}"/>
    <hyperlink ref="F256" r:id="rId26" xr:uid="{C439962B-C875-461C-BB4F-61A70194F6C9}"/>
    <hyperlink ref="F266" r:id="rId27" xr:uid="{C5C59CCB-F513-46EF-A9D1-809608964B9C}"/>
    <hyperlink ref="F279" r:id="rId28" xr:uid="{B0BBCBCA-A24D-49F0-8E21-D8CC56267749}"/>
    <hyperlink ref="F299" r:id="rId29" xr:uid="{91A3756F-C23D-4664-8B7A-6172FD5F6539}"/>
    <hyperlink ref="F306" r:id="rId30" xr:uid="{AADD148B-D906-4D32-9754-F4946C85E928}"/>
    <hyperlink ref="F316" r:id="rId31" xr:uid="{A880046B-9DB3-4A06-A49C-6C35DE132823}"/>
    <hyperlink ref="F322" r:id="rId32" xr:uid="{1F4F6888-4168-4F19-9118-D7630E8F7AFF}"/>
    <hyperlink ref="F325" r:id="rId33" xr:uid="{D209C6DB-0F5B-4C91-9E82-FAE62BC16CA6}"/>
    <hyperlink ref="F326" r:id="rId34" xr:uid="{1B562AAF-F54D-4D32-9F68-F94E1FCC3DA5}"/>
    <hyperlink ref="F327" r:id="rId35" xr:uid="{9C7EDBC2-8D71-45B2-B85B-6DC30E20E20E}"/>
    <hyperlink ref="F330" r:id="rId36" xr:uid="{3A23A1AA-0E43-4EDF-AAE5-A45E63BCE91D}"/>
    <hyperlink ref="F340" r:id="rId37" xr:uid="{8F8EBEF5-7F84-41D5-9A16-0F0E5557FC50}"/>
    <hyperlink ref="F344" r:id="rId38" xr:uid="{BB269D81-023D-418A-9108-8BFF1D6171BF}"/>
    <hyperlink ref="F36" r:id="rId39" xr:uid="{D2ECC9CD-A741-4946-B963-00E0E8DE994E}"/>
    <hyperlink ref="F62" r:id="rId40" location="performance" xr:uid="{14C8D686-A412-4566-AD1C-B485F365544C}"/>
    <hyperlink ref="F75" r:id="rId41" location="performance" xr:uid="{0BD3D97A-94A5-4DB9-9192-193DC361C90F}"/>
    <hyperlink ref="F78" r:id="rId42" location="performance" xr:uid="{9747B364-A60D-47CB-AC01-AD02313933B0}"/>
    <hyperlink ref="F81" r:id="rId43" location="performance" xr:uid="{E7ABD0E6-02BE-429E-B022-CDE091EB6A8E}"/>
    <hyperlink ref="F86" r:id="rId44" location="performance" xr:uid="{3B6E4909-C3C3-428A-86E2-D3F6FA047962}"/>
    <hyperlink ref="F89" r:id="rId45" location="performance" xr:uid="{273B0337-4CCA-4D7A-AE2D-88DBBD583761}"/>
    <hyperlink ref="F66" r:id="rId46" xr:uid="{5B303385-B754-4DD9-BF56-9D4F55B1120F}"/>
    <hyperlink ref="F85" r:id="rId47" xr:uid="{A4AB832D-2532-406C-950F-C4E6D8B0BD74}"/>
    <hyperlink ref="F115" r:id="rId48" xr:uid="{772A453F-A204-4AAF-AC44-77B4927C1B10}"/>
    <hyperlink ref="F258" r:id="rId49" xr:uid="{9BC6BB5B-657B-4F52-81F3-584EC0776F14}"/>
    <hyperlink ref="F308" r:id="rId50" xr:uid="{B0EBE4F3-2D6C-477A-8EC6-03DE07EBB485}"/>
    <hyperlink ref="F96" r:id="rId51" xr:uid="{BB9DE11D-2BEE-4E5B-B8F3-7C3C1A018527}"/>
    <hyperlink ref="F111" r:id="rId52" xr:uid="{AA2E8030-FB13-4D62-A39A-5F8A33F6682A}"/>
    <hyperlink ref="F132" r:id="rId53" xr:uid="{0D8EA035-B3E6-48C8-BA8A-CC70EEF1A93E}"/>
    <hyperlink ref="F134" r:id="rId54" xr:uid="{9B333482-D120-42CD-9AFA-247ECEE18953}"/>
    <hyperlink ref="F141" r:id="rId55" xr:uid="{DA6993E1-2FF7-41F4-95F2-B69959BC04BB}"/>
    <hyperlink ref="F143" r:id="rId56" xr:uid="{29937E8D-AE7D-4C0F-BDAC-466C08C23333}"/>
    <hyperlink ref="F155" r:id="rId57" xr:uid="{987657F8-0364-4876-BD51-7AF6BAD3F1BB}"/>
    <hyperlink ref="F153" r:id="rId58" xr:uid="{8046D911-0187-4AF0-BFBB-F8E7EEC50DED}"/>
    <hyperlink ref="F122" r:id="rId59" xr:uid="{58464447-0D2A-4535-8931-7D065F57F346}"/>
    <hyperlink ref="F124" r:id="rId60" xr:uid="{D920482A-4760-4207-BB63-28537393A31F}"/>
    <hyperlink ref="F140" r:id="rId61" xr:uid="{7C037B7D-568A-44F2-B2C4-FADBDA23C43E}"/>
    <hyperlink ref="F142" r:id="rId62" xr:uid="{2A231FC8-CD4F-439F-8A8A-02CA720D5834}"/>
    <hyperlink ref="F156" r:id="rId63" xr:uid="{AD120EFF-DE43-483C-921F-A66341058326}"/>
    <hyperlink ref="F179" r:id="rId64" xr:uid="{33009048-E110-4AB7-88B5-7B7148430D4B}"/>
    <hyperlink ref="F185" r:id="rId65" xr:uid="{4FD12478-7D77-4220-A4FD-A941F18DD5B2}"/>
    <hyperlink ref="F190" r:id="rId66" xr:uid="{FA90AAB3-5CC7-447F-BDA1-F160A1EF1BFF}"/>
    <hyperlink ref="F194" r:id="rId67" xr:uid="{94DB4B72-1C42-4965-AB27-32B45096C8C5}"/>
    <hyperlink ref="F195" r:id="rId68" xr:uid="{1D9D1178-BFE2-4C28-88FA-FF7142B70A29}"/>
    <hyperlink ref="F213" r:id="rId69" xr:uid="{C20D7AF9-27D4-4FEC-930D-AB44CB877FCC}"/>
    <hyperlink ref="F216" r:id="rId70" xr:uid="{906A3B54-1BF0-491B-B2E6-C5DB8B1DF2AF}"/>
    <hyperlink ref="F223" r:id="rId71" xr:uid="{621F750A-E185-4BF4-A91F-BE3031CD434A}"/>
    <hyperlink ref="F227" r:id="rId72" xr:uid="{8B608C9C-F22D-4FB9-86B6-EF045F46D4D6}"/>
    <hyperlink ref="F229" r:id="rId73" xr:uid="{4AF4F50F-FD2D-4967-8049-4684214CEEBB}"/>
    <hyperlink ref="F320" r:id="rId74" display="Value Chain " xr:uid="{6DAFB209-0392-4053-B7A6-06084A46BECF}"/>
    <hyperlink ref="F302" r:id="rId75" display="Value Chain " xr:uid="{193D5461-9C05-4E5D-A9A4-2ACC327DCA88}"/>
    <hyperlink ref="F300" r:id="rId76" display="Value Chain " xr:uid="{7474706F-92C7-4280-80EF-4CCEFBADF8A0}"/>
    <hyperlink ref="F173" r:id="rId77" display="Value Chain " xr:uid="{B4DA6A6E-2450-4185-9384-D51CFBA2925F}"/>
    <hyperlink ref="F175" r:id="rId78" display="Value Chain " xr:uid="{93C35D9C-1A7C-4230-A89F-47AEE19954C9}"/>
    <hyperlink ref="F100" r:id="rId79" xr:uid="{FC40D213-63D8-461E-A41F-FBA5DC3B7051}"/>
    <hyperlink ref="F101" r:id="rId80" xr:uid="{ED82F038-CE46-4D35-8B29-FFEE725E532F}"/>
    <hyperlink ref="F180" r:id="rId81" xr:uid="{FFE15358-D3E1-4F47-BC24-CC0267498ADE}"/>
    <hyperlink ref="F182" r:id="rId82" xr:uid="{54D5D1FB-C8AF-43BE-9D3A-CD1E6A361E85}"/>
    <hyperlink ref="F198" r:id="rId83" xr:uid="{E43093BA-EBC0-409E-8135-710D70562083}"/>
    <hyperlink ref="F200" r:id="rId84" xr:uid="{C6A5CA70-6F91-4BB8-B0CF-D8A075931017}"/>
    <hyperlink ref="F202" r:id="rId85" xr:uid="{9EC295B4-638F-467F-969E-CCE6EFE188A4}"/>
    <hyperlink ref="F204" r:id="rId86" xr:uid="{D1761C14-7EA1-4753-86D6-01327DB161CD}"/>
    <hyperlink ref="F201" r:id="rId87" xr:uid="{F93DDFC3-BFB7-4112-A67B-B59481A2B16C}"/>
    <hyperlink ref="F203" r:id="rId88" xr:uid="{07FF258E-4841-4821-8821-A8B025772E80}"/>
    <hyperlink ref="F205" r:id="rId89" xr:uid="{51B83CE8-EBDD-4332-A138-B1EE3A72591D}"/>
    <hyperlink ref="F206" r:id="rId90" xr:uid="{788F28A4-DEDA-4A2F-8817-48203C2ABAE6}"/>
    <hyperlink ref="F231" r:id="rId91" xr:uid="{16E8DE37-F37F-4A5D-B741-77CA210C68F4}"/>
    <hyperlink ref="F228" r:id="rId92" xr:uid="{E39ADF3E-FEBC-406D-A6EF-A2AFB5C13745}"/>
    <hyperlink ref="F241" r:id="rId93" xr:uid="{1DF592EB-B1C8-4F7F-8C3F-89C7757DE052}"/>
    <hyperlink ref="F246" r:id="rId94" xr:uid="{958770B1-CC9B-40C3-AAC7-E2FFA6B0FFC5}"/>
    <hyperlink ref="F207" r:id="rId95" xr:uid="{795EC176-4539-4496-A228-B15E97FC7988}"/>
    <hyperlink ref="F250" r:id="rId96" xr:uid="{8E75EF8D-C4C4-4BC3-ACF7-2E7BD1BF9F68}"/>
    <hyperlink ref="F252" r:id="rId97" xr:uid="{4A933CF7-B31B-4065-9DC8-98AAB3762133}"/>
    <hyperlink ref="F257" r:id="rId98" xr:uid="{C6CBC210-928E-4950-B1A6-93FB72999529}"/>
    <hyperlink ref="F262" r:id="rId99" xr:uid="{BEFFF786-BC9C-4E93-AFC8-AA2B38B6EC34}"/>
    <hyperlink ref="F263" r:id="rId100" xr:uid="{7495EC84-15E3-46FA-93AB-6B67E0F2A9B3}"/>
    <hyperlink ref="F273" r:id="rId101" xr:uid="{93A906CC-7DD0-4F65-96B8-884B16EFD665}"/>
    <hyperlink ref="F276" r:id="rId102" xr:uid="{BD09F715-20C4-4A96-992B-2ECF82962EDF}"/>
    <hyperlink ref="F280" r:id="rId103" xr:uid="{6BFD48AE-C105-48E6-80EA-2149B1D9AA44}"/>
    <hyperlink ref="F283" r:id="rId104" xr:uid="{F668BE95-8905-4500-9DD0-5ED4297E517E}"/>
    <hyperlink ref="F286" r:id="rId105" xr:uid="{A4AC203B-A701-47C7-95FE-4B8728E94EA4}"/>
    <hyperlink ref="F314" r:id="rId106" xr:uid="{B87A1A10-DE74-4F19-A518-7A7FC3CE0FC5}"/>
    <hyperlink ref="F309" r:id="rId107" xr:uid="{884EC033-44F5-42BE-9553-84BFDD822F63}"/>
    <hyperlink ref="F277" r:id="rId108" xr:uid="{DBFED0C1-6461-4FFB-B521-C18ACF935A4C}"/>
    <hyperlink ref="F274" r:id="rId109" xr:uid="{31DBA191-6061-4911-B6E4-CE37A7FA501A}"/>
    <hyperlink ref="F271" r:id="rId110" xr:uid="{874FB40C-0322-46E6-B483-E276AC49D511}"/>
    <hyperlink ref="F291" r:id="rId111" xr:uid="{44A705D5-F808-453D-A040-45A3408D9134}"/>
    <hyperlink ref="F293" r:id="rId112" xr:uid="{729EA837-6EF2-4BE7-BE4A-E95CED7132D5}"/>
    <hyperlink ref="F307" r:id="rId113" xr:uid="{C9D3799D-3D54-4067-AAC6-E81CE5BB3690}"/>
    <hyperlink ref="F270" r:id="rId114" xr:uid="{1E805CB1-E2CD-4CE4-AB88-13FFD0CA05E4}"/>
    <hyperlink ref="F247" r:id="rId115" xr:uid="{C7A9B63F-A9F9-4451-A9CA-BE68C8B9DA29}"/>
    <hyperlink ref="F323" r:id="rId116" xr:uid="{F9F37055-2C43-4657-8630-2DD2DAE6CF91}"/>
    <hyperlink ref="F310" r:id="rId117" xr:uid="{470E50E4-1776-4779-B114-CB80C5679341}"/>
    <hyperlink ref="F13" r:id="rId118" xr:uid="{5C93A2F9-F209-4054-A4A2-C2DADE959C79}"/>
    <hyperlink ref="F24" r:id="rId119" xr:uid="{35A9CCAD-7138-4696-AC7D-493038802D24}"/>
    <hyperlink ref="F43" r:id="rId120" xr:uid="{C5F79DE1-E84F-410B-9D62-22E55DA8B225}"/>
    <hyperlink ref="F192" r:id="rId121" xr:uid="{FE80B070-A837-47C4-ACCB-CEFAAC8F76E6}"/>
    <hyperlink ref="F225" r:id="rId122" xr:uid="{A32505C4-9B0A-4104-83EC-4E354450D97C}"/>
    <hyperlink ref="F343" r:id="rId123" xr:uid="{E1DA68F2-43C4-4073-9896-177ECC302CF0}"/>
    <hyperlink ref="F64" location="Communities!A1" display="Sustainability Fact Book – Communities" xr:uid="{E13053C6-9506-4039-A2B6-3A1552F1B295}"/>
    <hyperlink ref="F65" location="Communities!A1" display="Sustainability Fact Book – Communities" xr:uid="{12FF0EC2-8DC7-4BEB-8853-929BF51E055A}"/>
    <hyperlink ref="F79" location="Communities!A1" display="Sustainability Fact Book – Communities" xr:uid="{25CE2FD5-9FFE-41DE-BFF7-6BD0485D1107}"/>
    <hyperlink ref="F76" location="Communities!A1" display="Sustainability Fact Book – Communities" xr:uid="{B243FAD8-0AEC-4257-A91B-96D7873E7ED3}"/>
    <hyperlink ref="F87" location="Communities!A1" display="Sustainability Fact Book – Communities" xr:uid="{2693B5C7-B4CC-4380-9293-F60FF95C77E1}"/>
    <hyperlink ref="F90" location="Communities!A1" display="Sustainability Fact Book – Communities" xr:uid="{5E70654B-BBB8-4E47-915E-D01A99E1864E}"/>
    <hyperlink ref="F95" location="Governance!A1" display="Sustainability Fact Book – Governance" xr:uid="{EA74C117-A7C0-4D76-BC30-60297E0FE686}"/>
    <hyperlink ref="F99" location="Governance!A1" display="Sustainability Fact Book – Governance" xr:uid="{EB6C4610-017D-4F77-8579-3526395C605C}"/>
    <hyperlink ref="F102" location="Governance!A1" display="Sustainability Fact Book – Governance" xr:uid="{3F6ABDD0-5AD5-402C-A9ED-A09182C1BDBF}"/>
    <hyperlink ref="F117" location="'Climate change'!A1" display="Sustainability Fact Book – Climate Change" xr:uid="{5C4D19B6-378C-4C3A-AF44-3540DDFBE295}"/>
    <hyperlink ref="F119" location="Energy!A1" display="Sustainability Fact Book – Energy" xr:uid="{4BB5E766-352C-4A67-B49D-680E63358B5F}"/>
    <hyperlink ref="F94" r:id="rId124" xr:uid="{9D314124-BA1A-4C85-8D77-C5F37DE26B21}"/>
    <hyperlink ref="F74" r:id="rId125" xr:uid="{60622484-F662-4EA8-A9A9-CF02CB4065C1}"/>
    <hyperlink ref="F123" r:id="rId126" xr:uid="{63D39F2F-5311-4D2C-8850-7A4808071395}"/>
    <hyperlink ref="F133" r:id="rId127" xr:uid="{6DE0C2B2-55D0-49B8-B91E-E4DD14FB3796}"/>
    <hyperlink ref="F168" r:id="rId128" xr:uid="{A81DDF0A-9850-40F1-A5C0-8D2E2B901ABD}"/>
    <hyperlink ref="F174" r:id="rId129" xr:uid="{C9A00744-3CE9-4CD2-AAE4-D1457188645F}"/>
    <hyperlink ref="F183" r:id="rId130" xr:uid="{D834A2CE-2EA6-42D0-B9B8-6C90C03D4CC3}"/>
    <hyperlink ref="F191" r:id="rId131" xr:uid="{EB898A8B-2318-400D-A12C-ADB8E35AECB3}"/>
    <hyperlink ref="F214" r:id="rId132" xr:uid="{EE30121A-CD52-45F2-8F6E-353B801479FE}"/>
    <hyperlink ref="F224" r:id="rId133" xr:uid="{6EBE5E2A-B429-4140-A3B1-CA08FF4B9A2B}"/>
    <hyperlink ref="F237" r:id="rId134" xr:uid="{CA10CB19-4E20-406E-A50A-3FD5700083E6}"/>
    <hyperlink ref="F268" r:id="rId135" xr:uid="{BB9D53E5-8320-464A-91C7-10C846A06530}"/>
    <hyperlink ref="F281" r:id="rId136" xr:uid="{08C83111-55F1-4FCB-B260-72CCC87FADE8}"/>
    <hyperlink ref="F290" r:id="rId137" xr:uid="{5A26469D-2A8E-4559-97AB-A2A7A73B9268}"/>
    <hyperlink ref="F301" r:id="rId138" xr:uid="{03AA9222-A6A5-499D-B65B-5DA3E810E5FF}"/>
    <hyperlink ref="F318" r:id="rId139" xr:uid="{C82518C3-88C6-4D88-BBE2-135678D199AA}"/>
    <hyperlink ref="F324" r:id="rId140" xr:uid="{13EE6E43-E466-48AF-A71E-7E54C4BAED45}"/>
    <hyperlink ref="F342" r:id="rId141" xr:uid="{1E5C2F1E-D20A-4810-B287-FDFD3F2B5DE7}"/>
    <hyperlink ref="F240" r:id="rId142" xr:uid="{10D6D8F2-411C-4D44-8999-260221302448}"/>
    <hyperlink ref="F259" r:id="rId143" xr:uid="{11E82755-D93A-4059-A130-CFF9CEDEEB2C}"/>
    <hyperlink ref="F269" r:id="rId144" xr:uid="{24B1F808-5C4D-463D-81E0-8E311A00A36D}"/>
    <hyperlink ref="F125" location="'Water performance'!A1" display="Sustainability Fact Book – Water Performance" xr:uid="{95CD8D18-CB75-498C-8E3B-4A9014AAE721}"/>
    <hyperlink ref="F127" location="'Water profile by asset'!A1" display="Sustainability Fact Book – Water profile by asset" xr:uid="{5F99168D-1108-4245-8584-512EE317C216}"/>
    <hyperlink ref="F135" location="'Biodiversity performance'!A1" display="Sustainability Fact Book – Biodiversity performance" xr:uid="{845497FD-4DEE-4074-A315-626717586804}"/>
    <hyperlink ref="F145" location="'Environment performance'!A1" display="Sustainability Fact Book – Environment performance" xr:uid="{37ECF3C5-7C00-4E2D-A707-11FF3D59BC1A}"/>
    <hyperlink ref="F144" location="'Climate change'!A1" display="Sustainability Fact Book – Climate Change" xr:uid="{C1D10F76-FCFD-45D6-A4F7-84CB1D89B5ED}"/>
    <hyperlink ref="F146" location="'GHG emissions'!A1" display="Sustainability Fact Book – GHG emissions" xr:uid="{CDFF88D8-A6B3-4A6D-B717-7E01453495C3}"/>
    <hyperlink ref="F147" location="'GHG emissions'!A1" display="Sustainability Fact Book – GHG emissions" xr:uid="{B8DC81B0-B79D-4BCC-9180-412F0B27D07E}"/>
    <hyperlink ref="F148" location="'GHG emissions'!A1" display="Sustainability Fact Book – GHG emissions" xr:uid="{A1DF6747-E45B-4959-8CF3-3867256B2B6A}"/>
    <hyperlink ref="F149" location="'GHG emissions'!A1" display="Sustainability Fact Book – GHG emissions" xr:uid="{C1F42320-21A8-4E12-AE8A-962B5CDB62F1}"/>
    <hyperlink ref="F150" location="'GHG emissions'!A1" display="Sustainability Fact Book – GHG emissions" xr:uid="{873E5F10-5FB2-4679-AF17-9EB70D3DAB77}"/>
    <hyperlink ref="F157" location="Environment!A1" display="Sustainability Fact Book – Environment" xr:uid="{78C73CBE-B6D9-4585-901D-13F88DC4959A}"/>
    <hyperlink ref="F169:F170" location="'Environment performance'!A1" display="Sustainability Fact Book – Environment performance" xr:uid="{9A4AF468-2B72-4C9B-B9C5-00C7086F66D2}"/>
    <hyperlink ref="F332" location="'Environment performance'!A1" display="Sustainability Fact Book – Environment performance" xr:uid="{65196716-1DCE-4FD9-9DF1-848BA0CBE709}"/>
    <hyperlink ref="F329" location="'Environment performance'!A1" display="Sustainability Fact Book – Environment performance" xr:uid="{A992AF2F-8A07-44FC-BA76-45B8A0E3D29A}"/>
    <hyperlink ref="F294" location="Communities!A1" display="Sustainability Fact Book – Communities" xr:uid="{E29CC5B8-6E14-4D61-A06C-F613B3BA2BE9}"/>
    <hyperlink ref="F158" location="Tailings!A1" display="Sustainability Fact Book – Tailings" xr:uid="{9CF8559A-B1A8-420B-8A8B-514C828BCFBA}"/>
    <hyperlink ref="F176" location="Governance!A1" display="Sustainability Fact Book – Governance" xr:uid="{B26CB366-E7ED-4D2F-B284-8A64311FF685}"/>
    <hyperlink ref="F184" location="People!A1" display="Sustainability Fact Book – People" xr:uid="{80F9A8B5-0FF5-4626-B3E9-214EA13A4A07}"/>
    <hyperlink ref="F186" location="People!A1" display="Sustainability Fact Book – People" xr:uid="{EFD8AA4D-8212-4D86-8510-B9B2F32B7FD1}"/>
    <hyperlink ref="F217" location="People!A1" display="Sustainability Fact Book – People" xr:uid="{ED7F8BF2-4D6B-4D7B-A6EB-9E4892071204}"/>
    <hyperlink ref="F208" location="'Health &amp; safety'!A1" display="Sustainability Fact Book – Health &amp; Ssafety" xr:uid="{AB0A26AA-41D5-419D-A019-9DA9228F76E5}"/>
    <hyperlink ref="F328" location="'Health &amp; safety'!A1" display="Sustainability Fact Book – Health &amp; Ssafety" xr:uid="{3D7C77EF-6EB4-4A60-8602-36E5E6451ACE}"/>
    <hyperlink ref="F331" location="'Health &amp; safety'!A1" display="Sustainability Fact Book – Health &amp; Ssafety" xr:uid="{41F4404B-873D-46C5-B999-8351BCDAFCDE}"/>
    <hyperlink ref="F209" location="Safety!A1" display="Sustainability Fact Book – Safety" xr:uid="{50ECC7FC-4F0B-403B-8F62-475661865279}"/>
    <hyperlink ref="F210" location="Health!A1" display="Sustainability Fact Book – Health" xr:uid="{44AAC550-60EC-4C8E-A23B-49D031D428E5}"/>
    <hyperlink ref="F215" location="'ICMM PE summary'!A1" display="Sustainability Fact Book - ICMM PE Summary" xr:uid="{00680F3E-EBA5-41C2-9E8C-59F437047037}"/>
    <hyperlink ref="F230" location="'Workforce data &amp; diversity'!A1" display="Sustainability Fact Book – Workforce data &amp; diversity" xr:uid="{50CB9EEA-E7DC-48B1-ABEC-05EB9B1DBAF3}"/>
    <hyperlink ref="F232" location="'Remuneration, leave &amp; training'!A1" display="Sustainability Fact Book – Remuneration, leave &amp; training" xr:uid="{25AA037D-AB5D-4AB3-AA72-72F53611EC0B}"/>
    <hyperlink ref="F261" location="'ICMM PE summary'!A1" display="Sustainability Fact Book - ICMM PE Summary" xr:uid="{7614320D-33F6-4C12-95EE-F6AAB74C05B7}"/>
    <hyperlink ref="F251" location="'Value chain'!A1" display="Sustainability Fact Book – Value chain" xr:uid="{B455AAF7-E922-4BD1-A4C3-6A998F7B458B}"/>
    <hyperlink ref="F254" location="'Value chain'!A1" display="Sustainability Fact Book – Value chain" xr:uid="{83ED0883-B2B5-43BD-B713-E24391FC5966}"/>
    <hyperlink ref="F272" location="'Communities performance'!A1" display="Sustainability Fact Book – Communities performance" xr:uid="{49378109-91A9-4E89-8325-0C67C56670A9}"/>
    <hyperlink ref="F275" location="'Communities performance'!A1" display="Sustainability Fact Book – Communities performance" xr:uid="{80FFD491-A429-454A-9EEC-010C4CFE1784}"/>
    <hyperlink ref="F303" location="'Value chain'!A1" display="Sustainability Fact Book – Value chain" xr:uid="{758F8475-9F28-4949-9A76-ADCD6D15C19D}"/>
    <hyperlink ref="F313" location="Transparency!A1" display="Sustainability Fact Book – Transparency" xr:uid="{9E2D2E20-6DDD-4043-92E5-FA47A2EBAA25}"/>
    <hyperlink ref="F219" location="'Remuneration, leave &amp; training'!A1" display="Sustainability Fact Book – Remuneration, leave &amp; training" xr:uid="{D946D489-2C86-416C-9281-706DDCDCD697}"/>
    <hyperlink ref="F285" location="'Human rights'!A1" display="Sustainability Fact Book - Human rights" xr:uid="{FBC81BCF-7E5C-4661-BA1C-500640B84349}"/>
    <hyperlink ref="F288" r:id="rId145" xr:uid="{07423FD9-7602-4424-B52B-101CB2A02246}"/>
    <hyperlink ref="F264" location="'Human rights'!A1" display="Sustainability Fact Book - Human rights" xr:uid="{DD1495A5-28C8-474B-A360-CA3F906025C0}"/>
    <hyperlink ref="F304" location="'Human rights'!A1" display="Sustainability Fact Book - Human rights" xr:uid="{588918C4-EA46-44F8-8A01-F51EFA2C4EDC}"/>
    <hyperlink ref="F116" r:id="rId146" xr:uid="{60CC77EA-C832-4BE1-9D2A-089E602F805F}"/>
    <hyperlink ref="F67" r:id="rId147" xr:uid="{CEF7F2C4-A599-45B5-B911-9FF256BF11E6}"/>
    <hyperlink ref="F199" location="'ICMM PE summary'!A1" display="Sustainability Fact Book - ICMM PE Summary" xr:uid="{A54F0DE1-8B18-4C57-9ECB-10E9CADE0221}"/>
    <hyperlink ref="F311" r:id="rId148" xr:uid="{86789E95-2EB9-4FDC-8BC4-D7892F656378}"/>
    <hyperlink ref="F126" location="'Water performance'!A1" display="Sustainability Fact Book – Water Performance" xr:uid="{70E90388-5C30-4457-B787-71C50826E548}"/>
    <hyperlink ref="F128" location="'Water performance'!A1" display="Sustainability Fact Book – Water Performance" xr:uid="{78B2662B-CBD8-49FF-913F-6734512545C7}"/>
    <hyperlink ref="F159" location="'Water performance'!A1" display="Sustainability Fact Book – Water Performance" xr:uid="{21C705DE-F2CC-43CA-B03E-251960F88155}"/>
    <hyperlink ref="F129" location="'Water performance'!A1" display="Sustainability Fact Book – Water Performance" xr:uid="{E865648F-B7C3-4C14-83C7-48B721299C7F}"/>
    <hyperlink ref="F108" r:id="rId149" xr:uid="{F890F1D5-1E4F-4E1D-93D6-3C3243CA8CA4}"/>
    <hyperlink ref="F109" r:id="rId150" xr:uid="{4CB4A87F-35C9-4A54-AF90-5D4F97F44233}"/>
    <hyperlink ref="F110" r:id="rId151" xr:uid="{522FBAB9-C0AA-4C1A-8527-0481296CE0CF}"/>
    <hyperlink ref="F334" r:id="rId152" xr:uid="{F3314CF4-0DC0-44B2-A10C-C46F87DF44B4}"/>
    <hyperlink ref="F181" r:id="rId153" xr:uid="{46B9B3F6-9FDE-4467-819E-81261CCC9736}"/>
    <hyperlink ref="F193" r:id="rId154" xr:uid="{3C63E3C1-D8FB-4112-A4FB-38DB694F108A}"/>
    <hyperlink ref="F226" r:id="rId155" xr:uid="{221F8DB5-62AA-4ADA-9E6B-5D745551CF3C}"/>
    <hyperlink ref="F260" r:id="rId156" xr:uid="{286E23B6-7798-4BDF-8A23-975EADA9AF05}"/>
    <hyperlink ref="F312" r:id="rId157" display="https://www.riotinto.com/en/sustainability/ethics-compliance/transparency" xr:uid="{9B3D9A7C-CF6E-4AF6-B2E8-9292F73FBEAC}"/>
    <hyperlink ref="F295" r:id="rId158" display="https://www.riotinto.com/en/sustainability/communities" xr:uid="{12DE874F-C187-4804-B510-CD1812832813}"/>
    <hyperlink ref="F338" r:id="rId159" xr:uid="{57E0062D-0A87-461E-88B5-1E569A64CE08}"/>
    <hyperlink ref="F297" r:id="rId160" xr:uid="{76272933-65CF-4BB0-939A-44D8381EE21C}"/>
    <hyperlink ref="F296" r:id="rId161" xr:uid="{0CE8955C-BE4F-46A3-A8B0-657AE5931489}"/>
    <hyperlink ref="F164" location="Tailings!A1" display="Sustainability Fact Book – Tailings" xr:uid="{603CE6A4-8A21-4488-9D23-DA9C43B06A76}"/>
    <hyperlink ref="F154" r:id="rId162" xr:uid="{FB673FDE-8C22-4F93-A848-67FEF1E24D88}"/>
    <hyperlink ref="F58" r:id="rId163" xr:uid="{7E0AE4C0-EEC6-41EF-B172-A84B79BB78C3}"/>
    <hyperlink ref="F113" r:id="rId164" xr:uid="{9D95144C-390F-427A-886B-34D8B58AE1E6}"/>
    <hyperlink ref="F335" location="'ICMM PE summary'!A1" display="Sustainability Fact Book - ICMM PE Summary" xr:uid="{CC29EA49-8916-4FCD-AD77-11547BD6A627}"/>
    <hyperlink ref="F336" r:id="rId165" xr:uid="{8A60D157-8E46-4DB6-BD10-D580B4ECAFA7}"/>
    <hyperlink ref="F218" location="'Remuneration, leave &amp; training'!A1" display="Sustainability Fact Book – Remuneration, leave &amp; training" xr:uid="{F1431736-A338-4E1E-98B9-03EB94FC6F0B}"/>
    <hyperlink ref="F136" r:id="rId166" xr:uid="{55F9B243-6E0E-415F-AEA9-560204AC9B71}"/>
    <hyperlink ref="F137" r:id="rId167" xr:uid="{891A5F9E-9179-4D8D-BF13-4D18E7872CD7}"/>
  </hyperlinks>
  <pageMargins left="0.75" right="0.75" top="1" bottom="1" header="0.5" footer="0.5"/>
  <ignoredErrors>
    <ignoredError sqref="B32:B51" twoDigitTextYear="1"/>
    <ignoredError sqref="B320" numberStoredAsText="1"/>
  </ignoredErrors>
  <drawing r:id="rId168"/>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dimension ref="A1:I328"/>
  <sheetViews>
    <sheetView showGridLines="0" showRuler="0" workbookViewId="0">
      <selection activeCell="H34" sqref="H34"/>
    </sheetView>
  </sheetViews>
  <sheetFormatPr defaultColWidth="13.54296875" defaultRowHeight="12.5"/>
  <cols>
    <col min="1" max="1" width="7.453125" customWidth="1"/>
    <col min="2" max="2" width="45.453125" customWidth="1"/>
    <col min="3" max="8" width="17" customWidth="1"/>
  </cols>
  <sheetData>
    <row r="1" spans="1:9" ht="13.4" customHeight="1">
      <c r="A1" s="1"/>
      <c r="B1" s="1647" t="e" vm="1">
        <v>#VALUE!</v>
      </c>
      <c r="C1" s="1"/>
      <c r="D1" s="1"/>
    </row>
    <row r="2" spans="1:9">
      <c r="A2" s="1"/>
      <c r="B2" s="1647"/>
      <c r="C2" s="468"/>
      <c r="D2" s="1"/>
    </row>
    <row r="3" spans="1:9">
      <c r="A3" s="1"/>
      <c r="B3" s="1647"/>
      <c r="C3" s="1"/>
      <c r="D3" s="1"/>
    </row>
    <row r="4" spans="1:9" ht="15" customHeight="1">
      <c r="A4" s="1"/>
      <c r="B4" s="1742" t="s">
        <v>2</v>
      </c>
      <c r="C4" s="1742"/>
      <c r="D4" s="1"/>
    </row>
    <row r="5" spans="1:9" ht="15" customHeight="1">
      <c r="A5" s="1"/>
      <c r="B5" s="893"/>
      <c r="C5" s="893"/>
      <c r="D5" s="1"/>
      <c r="E5" s="1"/>
    </row>
    <row r="6" spans="1:9" ht="15" customHeight="1">
      <c r="A6" s="1"/>
      <c r="B6" s="915" t="s">
        <v>3670</v>
      </c>
      <c r="C6" s="258"/>
      <c r="D6" s="257"/>
      <c r="E6" s="227"/>
      <c r="F6" s="227"/>
      <c r="G6" s="252"/>
      <c r="H6" s="253"/>
      <c r="I6" s="57"/>
    </row>
    <row r="7" spans="1:9" ht="15" customHeight="1">
      <c r="A7" s="1"/>
      <c r="B7" s="926" t="s">
        <v>3671</v>
      </c>
      <c r="C7" s="941" t="s">
        <v>3672</v>
      </c>
      <c r="D7" s="954">
        <v>2025</v>
      </c>
      <c r="E7" s="931">
        <v>2024</v>
      </c>
      <c r="F7" s="931">
        <v>2023</v>
      </c>
      <c r="G7" s="931">
        <v>2022</v>
      </c>
      <c r="H7" s="931">
        <v>2021</v>
      </c>
      <c r="I7" s="720"/>
    </row>
    <row r="8" spans="1:9" ht="15" customHeight="1">
      <c r="A8" s="1"/>
      <c r="B8" s="13" t="s">
        <v>3673</v>
      </c>
      <c r="C8" s="463">
        <v>100</v>
      </c>
      <c r="D8" s="1354">
        <v>43</v>
      </c>
      <c r="E8" s="973">
        <v>47</v>
      </c>
      <c r="F8" s="545">
        <v>66</v>
      </c>
      <c r="G8" s="545">
        <v>67</v>
      </c>
      <c r="H8" s="545">
        <v>73</v>
      </c>
      <c r="I8" s="724"/>
    </row>
    <row r="9" spans="1:9" ht="15" customHeight="1" thickBot="1">
      <c r="A9" s="23"/>
      <c r="B9" s="135" t="s">
        <v>3674</v>
      </c>
      <c r="C9" s="464">
        <v>5</v>
      </c>
      <c r="D9" s="1355">
        <v>4.0999999999999996</v>
      </c>
      <c r="E9" s="592">
        <v>4.0999999999999996</v>
      </c>
      <c r="F9" s="546">
        <v>4</v>
      </c>
      <c r="G9" s="546">
        <v>4</v>
      </c>
      <c r="H9" s="546">
        <v>4</v>
      </c>
      <c r="I9" s="725"/>
    </row>
    <row r="10" spans="1:9" ht="15" customHeight="1">
      <c r="A10" s="23"/>
      <c r="B10" s="242"/>
      <c r="C10" s="259"/>
      <c r="D10" s="1356"/>
      <c r="E10" s="260"/>
      <c r="F10" s="547"/>
      <c r="G10" s="547"/>
      <c r="H10" s="547"/>
      <c r="I10" s="52"/>
    </row>
    <row r="11" spans="1:9" ht="15" customHeight="1">
      <c r="A11" s="23"/>
      <c r="B11" s="926" t="s">
        <v>3675</v>
      </c>
      <c r="C11" s="941" t="s">
        <v>3672</v>
      </c>
      <c r="D11" s="1131">
        <v>2025</v>
      </c>
      <c r="E11" s="931">
        <v>2024</v>
      </c>
      <c r="F11" s="931">
        <v>2023</v>
      </c>
      <c r="G11" s="931">
        <v>2022</v>
      </c>
      <c r="H11" s="931">
        <v>2021</v>
      </c>
      <c r="I11" s="726"/>
    </row>
    <row r="12" spans="1:9" ht="15" customHeight="1">
      <c r="A12" s="23"/>
      <c r="B12" s="13" t="s">
        <v>3676</v>
      </c>
      <c r="C12" s="465" t="s">
        <v>3677</v>
      </c>
      <c r="D12" s="1357">
        <v>0</v>
      </c>
      <c r="E12" s="599" t="s">
        <v>3678</v>
      </c>
      <c r="F12" s="133" t="s">
        <v>3679</v>
      </c>
      <c r="G12" s="133" t="s">
        <v>3678</v>
      </c>
      <c r="H12" s="133" t="s">
        <v>3679</v>
      </c>
      <c r="I12" s="168"/>
    </row>
    <row r="13" spans="1:9" ht="15" customHeight="1">
      <c r="A13" s="23"/>
      <c r="B13" s="14" t="s">
        <v>3680</v>
      </c>
      <c r="C13" s="633">
        <v>100</v>
      </c>
      <c r="D13" s="1358">
        <v>63</v>
      </c>
      <c r="E13" s="593">
        <v>57</v>
      </c>
      <c r="F13" s="548">
        <v>0</v>
      </c>
      <c r="G13" s="549">
        <v>57</v>
      </c>
      <c r="H13" s="550">
        <v>55</v>
      </c>
      <c r="I13" s="725"/>
    </row>
    <row r="14" spans="1:9" ht="15" customHeight="1">
      <c r="A14" s="1"/>
      <c r="B14" s="14" t="s">
        <v>3681</v>
      </c>
      <c r="C14" s="466" t="s">
        <v>3682</v>
      </c>
      <c r="D14" s="1359" t="s">
        <v>3678</v>
      </c>
      <c r="E14" s="594" t="s">
        <v>3678</v>
      </c>
      <c r="F14" s="134" t="s">
        <v>3683</v>
      </c>
      <c r="G14" s="134" t="s">
        <v>3683</v>
      </c>
      <c r="H14" s="134" t="s">
        <v>3683</v>
      </c>
      <c r="I14" s="168"/>
    </row>
    <row r="15" spans="1:9" ht="15" customHeight="1">
      <c r="A15" s="1"/>
      <c r="B15" s="14" t="s">
        <v>3684</v>
      </c>
      <c r="C15" s="466"/>
      <c r="D15" s="1360"/>
      <c r="E15" s="585"/>
      <c r="F15" s="134"/>
      <c r="G15" s="134"/>
      <c r="H15" s="134"/>
      <c r="I15" s="168"/>
    </row>
    <row r="16" spans="1:9" ht="15" customHeight="1">
      <c r="A16" s="1"/>
      <c r="B16" s="14" t="s">
        <v>3685</v>
      </c>
      <c r="C16" s="1821">
        <v>1</v>
      </c>
      <c r="D16" s="1361">
        <v>3</v>
      </c>
      <c r="E16" s="598">
        <v>2</v>
      </c>
      <c r="F16" s="549">
        <v>2</v>
      </c>
      <c r="G16" s="549">
        <v>2</v>
      </c>
      <c r="H16" s="549">
        <v>1</v>
      </c>
      <c r="I16" s="725"/>
    </row>
    <row r="17" spans="1:9" ht="15" customHeight="1">
      <c r="A17" s="1"/>
      <c r="B17" s="14" t="s">
        <v>3686</v>
      </c>
      <c r="C17" s="1822"/>
      <c r="D17" s="1361">
        <v>1</v>
      </c>
      <c r="E17" s="598">
        <v>1</v>
      </c>
      <c r="F17" s="549">
        <v>1</v>
      </c>
      <c r="G17" s="549">
        <v>1</v>
      </c>
      <c r="H17" s="549">
        <v>1</v>
      </c>
      <c r="I17" s="725"/>
    </row>
    <row r="18" spans="1:9" ht="15" customHeight="1">
      <c r="A18" s="1"/>
      <c r="B18" s="14" t="s">
        <v>3687</v>
      </c>
      <c r="C18" s="1823"/>
      <c r="D18" s="1361">
        <v>3</v>
      </c>
      <c r="E18" s="598">
        <v>6</v>
      </c>
      <c r="F18" s="549">
        <v>6</v>
      </c>
      <c r="G18" s="549">
        <v>6</v>
      </c>
      <c r="H18" s="549">
        <v>6</v>
      </c>
      <c r="I18" s="725"/>
    </row>
    <row r="19" spans="1:9" ht="15" customHeight="1">
      <c r="A19" s="1"/>
      <c r="B19" s="14" t="s">
        <v>3688</v>
      </c>
      <c r="C19" s="466" t="s">
        <v>3689</v>
      </c>
      <c r="D19" s="1359" t="s">
        <v>3690</v>
      </c>
      <c r="E19" s="594" t="s">
        <v>3677</v>
      </c>
      <c r="F19" s="134" t="s">
        <v>3677</v>
      </c>
      <c r="G19" s="134" t="s">
        <v>3677</v>
      </c>
      <c r="H19" s="134" t="s">
        <v>3677</v>
      </c>
      <c r="I19" s="168"/>
    </row>
    <row r="20" spans="1:9" ht="15" customHeight="1">
      <c r="A20" s="1"/>
      <c r="B20" s="14" t="s">
        <v>3691</v>
      </c>
      <c r="C20" s="466" t="s">
        <v>3692</v>
      </c>
      <c r="D20" s="1359" t="s">
        <v>2491</v>
      </c>
      <c r="E20" s="594" t="s">
        <v>2440</v>
      </c>
      <c r="F20" s="134" t="s">
        <v>2440</v>
      </c>
      <c r="G20" s="134" t="s">
        <v>2440</v>
      </c>
      <c r="H20" s="134" t="s">
        <v>2440</v>
      </c>
      <c r="I20" s="168"/>
    </row>
    <row r="21" spans="1:9" ht="15" customHeight="1">
      <c r="A21" s="1"/>
      <c r="B21" s="261"/>
      <c r="C21" s="262"/>
      <c r="D21" s="1362"/>
      <c r="E21" s="263"/>
      <c r="F21" s="263"/>
      <c r="G21" s="263"/>
      <c r="H21" s="263"/>
      <c r="I21" s="52"/>
    </row>
    <row r="22" spans="1:9" ht="15" customHeight="1">
      <c r="A22" s="1"/>
      <c r="B22" s="926" t="s">
        <v>3693</v>
      </c>
      <c r="C22" s="941" t="s">
        <v>3672</v>
      </c>
      <c r="D22" s="1131">
        <v>2025</v>
      </c>
      <c r="E22" s="1132">
        <v>2024</v>
      </c>
      <c r="F22" s="1132">
        <v>2023</v>
      </c>
      <c r="G22" s="1132">
        <v>2022</v>
      </c>
      <c r="H22" s="1132">
        <v>2021</v>
      </c>
      <c r="I22" s="726"/>
    </row>
    <row r="23" spans="1:9" ht="15" customHeight="1">
      <c r="A23" s="1"/>
      <c r="B23" s="13" t="s">
        <v>3694</v>
      </c>
      <c r="C23" s="465">
        <v>100</v>
      </c>
      <c r="D23" s="1536">
        <v>90</v>
      </c>
      <c r="E23" s="1322">
        <v>0</v>
      </c>
      <c r="F23" s="551">
        <v>43.9</v>
      </c>
      <c r="G23" s="1322">
        <v>0</v>
      </c>
      <c r="H23" s="1322">
        <v>0</v>
      </c>
      <c r="I23" s="725"/>
    </row>
    <row r="24" spans="1:9" ht="15" customHeight="1">
      <c r="A24" s="1"/>
      <c r="B24" s="13" t="s">
        <v>3695</v>
      </c>
      <c r="C24" s="465" t="s">
        <v>3696</v>
      </c>
      <c r="D24" s="1363" t="s">
        <v>3696</v>
      </c>
      <c r="E24" s="655" t="s">
        <v>3697</v>
      </c>
      <c r="F24" s="551" t="s">
        <v>3697</v>
      </c>
      <c r="G24" s="655" t="s">
        <v>3698</v>
      </c>
      <c r="H24" s="655" t="s">
        <v>341</v>
      </c>
      <c r="I24" s="725"/>
    </row>
    <row r="25" spans="1:9" ht="15" customHeight="1">
      <c r="A25" s="1"/>
      <c r="B25" s="14" t="s">
        <v>3699</v>
      </c>
      <c r="C25" s="633">
        <v>100</v>
      </c>
      <c r="D25" s="1537">
        <v>50.2</v>
      </c>
      <c r="E25" s="548">
        <v>0</v>
      </c>
      <c r="F25" s="548">
        <v>0</v>
      </c>
      <c r="G25" s="1326">
        <v>45.6</v>
      </c>
      <c r="H25" s="548">
        <v>0</v>
      </c>
      <c r="I25" s="727"/>
    </row>
    <row r="26" spans="1:9" ht="15" customHeight="1">
      <c r="A26" s="1"/>
      <c r="B26" s="14" t="s">
        <v>3700</v>
      </c>
      <c r="C26" s="633" t="s">
        <v>3701</v>
      </c>
      <c r="D26" s="1364">
        <v>66.7</v>
      </c>
      <c r="E26" s="634">
        <v>13.5</v>
      </c>
      <c r="F26" s="548">
        <v>0</v>
      </c>
      <c r="G26" s="548">
        <v>0</v>
      </c>
      <c r="H26" s="548">
        <v>0</v>
      </c>
      <c r="I26" s="727"/>
    </row>
    <row r="27" spans="1:9" ht="15" customHeight="1">
      <c r="A27" s="1"/>
      <c r="B27" s="14" t="s">
        <v>3702</v>
      </c>
      <c r="C27" s="466" t="s">
        <v>3703</v>
      </c>
      <c r="D27" s="1359" t="s">
        <v>3704</v>
      </c>
      <c r="E27" s="594" t="s">
        <v>3704</v>
      </c>
      <c r="F27" s="1327" t="s">
        <v>3704</v>
      </c>
      <c r="G27" s="134" t="s">
        <v>3705</v>
      </c>
      <c r="H27" s="134" t="s">
        <v>3705</v>
      </c>
      <c r="I27" s="168"/>
    </row>
    <row r="28" spans="1:9" ht="15" customHeight="1" thickBot="1">
      <c r="A28" s="1"/>
      <c r="B28" s="135" t="s">
        <v>3706</v>
      </c>
      <c r="C28" s="467">
        <v>100</v>
      </c>
      <c r="D28" s="1365">
        <v>0</v>
      </c>
      <c r="E28" s="595">
        <v>85</v>
      </c>
      <c r="F28" s="136">
        <v>83</v>
      </c>
      <c r="G28" s="136">
        <v>75</v>
      </c>
      <c r="H28" s="136">
        <v>72</v>
      </c>
      <c r="I28" s="168"/>
    </row>
    <row r="29" spans="1:9" ht="15" customHeight="1">
      <c r="A29" s="1"/>
      <c r="B29" s="1648" t="s">
        <v>3707</v>
      </c>
      <c r="C29" s="1824"/>
      <c r="D29" s="1824"/>
      <c r="E29" s="1824"/>
      <c r="F29" s="1824"/>
      <c r="G29" s="1824"/>
      <c r="H29" s="1824"/>
      <c r="I29" s="52"/>
    </row>
    <row r="30" spans="1:9" ht="15" customHeight="1">
      <c r="A30" s="1"/>
      <c r="B30" s="1664"/>
      <c r="C30" s="1664"/>
      <c r="D30" s="1664"/>
      <c r="E30" s="29"/>
      <c r="F30" s="29"/>
      <c r="G30" s="29"/>
      <c r="H30" s="29"/>
      <c r="I30" s="52"/>
    </row>
    <row r="31" spans="1:9" ht="26.15" customHeight="1">
      <c r="A31" s="1"/>
      <c r="B31" s="1664" t="s">
        <v>3708</v>
      </c>
      <c r="C31" s="1664"/>
      <c r="D31" s="29"/>
      <c r="E31" s="982"/>
      <c r="F31" s="29"/>
      <c r="G31" s="29"/>
      <c r="H31" s="29"/>
      <c r="I31" s="52"/>
    </row>
    <row r="32" spans="1:9" ht="15" customHeight="1">
      <c r="A32" s="1"/>
      <c r="B32" s="52"/>
      <c r="C32" s="53"/>
      <c r="D32" s="53"/>
      <c r="E32" s="53"/>
      <c r="F32" s="53"/>
      <c r="G32" s="53"/>
      <c r="H32" s="52"/>
      <c r="I32" s="52"/>
    </row>
    <row r="33" spans="1:9" ht="15" customHeight="1">
      <c r="A33" s="1"/>
      <c r="B33" s="52"/>
      <c r="C33" s="53"/>
      <c r="D33" s="53"/>
      <c r="E33" s="53"/>
      <c r="F33" s="53"/>
      <c r="G33" s="53"/>
      <c r="H33" s="52"/>
      <c r="I33" s="52"/>
    </row>
    <row r="34" spans="1:9" ht="15" customHeight="1">
      <c r="A34" s="1"/>
      <c r="B34" s="52"/>
      <c r="C34" s="53"/>
      <c r="D34" s="53"/>
      <c r="E34" s="53"/>
      <c r="F34" s="53"/>
      <c r="G34" s="53"/>
      <c r="H34" s="52"/>
      <c r="I34" s="52"/>
    </row>
    <row r="35" spans="1:9" ht="15" customHeight="1">
      <c r="A35" s="1"/>
      <c r="B35" s="52"/>
      <c r="C35" s="53"/>
      <c r="D35" s="53"/>
      <c r="E35" s="53"/>
      <c r="F35" s="53"/>
      <c r="G35" s="53"/>
      <c r="H35" s="52"/>
      <c r="I35" s="52"/>
    </row>
    <row r="36" spans="1:9" ht="15" customHeight="1">
      <c r="A36" s="1"/>
      <c r="B36" s="52"/>
      <c r="C36" s="53"/>
      <c r="D36" s="53"/>
      <c r="E36" s="53"/>
      <c r="F36" s="53"/>
      <c r="G36" s="53"/>
      <c r="H36" s="52"/>
      <c r="I36" s="52"/>
    </row>
    <row r="37" spans="1:9" ht="15" customHeight="1">
      <c r="A37" s="1"/>
      <c r="B37" s="52"/>
      <c r="C37" s="53"/>
      <c r="D37" s="53"/>
      <c r="E37" s="53"/>
      <c r="F37" s="53"/>
      <c r="G37" s="53"/>
      <c r="H37" s="52"/>
      <c r="I37" s="52"/>
    </row>
    <row r="38" spans="1:9" ht="15" customHeight="1">
      <c r="A38" s="1"/>
      <c r="B38" s="52"/>
      <c r="C38" s="53"/>
      <c r="D38" s="53"/>
      <c r="E38" s="53"/>
      <c r="F38" s="53"/>
      <c r="G38" s="53"/>
      <c r="H38" s="52"/>
      <c r="I38" s="52"/>
    </row>
    <row r="39" spans="1:9" ht="15" customHeight="1">
      <c r="A39" s="1"/>
      <c r="B39" s="52"/>
      <c r="C39" s="53"/>
      <c r="D39" s="53"/>
      <c r="E39" s="53"/>
      <c r="F39" s="53"/>
      <c r="G39" s="53"/>
      <c r="H39" s="52"/>
      <c r="I39" s="52"/>
    </row>
    <row r="40" spans="1:9" ht="15" customHeight="1">
      <c r="A40" s="1"/>
      <c r="B40" s="52"/>
      <c r="C40" s="53"/>
      <c r="D40" s="53"/>
      <c r="E40" s="53"/>
      <c r="F40" s="53"/>
      <c r="G40" s="53"/>
      <c r="H40" s="52"/>
      <c r="I40" s="52"/>
    </row>
    <row r="41" spans="1:9" ht="15" customHeight="1">
      <c r="A41" s="1"/>
      <c r="B41" s="52"/>
      <c r="C41" s="53"/>
      <c r="D41" s="53"/>
      <c r="E41" s="53"/>
      <c r="F41" s="53"/>
      <c r="G41" s="53"/>
      <c r="H41" s="52"/>
      <c r="I41" s="52"/>
    </row>
    <row r="42" spans="1:9" ht="15" customHeight="1">
      <c r="A42" s="1"/>
      <c r="B42" s="52"/>
      <c r="C42" s="53"/>
      <c r="D42" s="53"/>
      <c r="E42" s="53"/>
      <c r="F42" s="53"/>
      <c r="G42" s="53"/>
      <c r="H42" s="52"/>
      <c r="I42" s="52"/>
    </row>
    <row r="43" spans="1:9" ht="15" customHeight="1">
      <c r="A43" s="1"/>
      <c r="B43" s="1"/>
      <c r="C43" s="1"/>
      <c r="D43" s="1"/>
      <c r="E43" s="1"/>
      <c r="F43" s="1"/>
      <c r="G43" s="1"/>
      <c r="H43" s="1"/>
      <c r="I43" s="1"/>
    </row>
    <row r="44" spans="1:9" ht="15" customHeight="1"/>
    <row r="328" ht="20.149999999999999" customHeight="1"/>
  </sheetData>
  <sheetProtection algorithmName="SHA-512" hashValue="ZIcSAK8rbc7XlyX/xTFE9hgEtESZojF8+w96PyVgRNDBrEodj4Jpi1rKfBm7y2sfCsfByO09jV9ZUITLf20cSw==" saltValue="bf/xy+oMTfrCCEnmy7KOUA==" spinCount="100000" sheet="1" objects="1" scenarios="1"/>
  <mergeCells count="6">
    <mergeCell ref="B1:B3"/>
    <mergeCell ref="B4:C4"/>
    <mergeCell ref="B31:C31"/>
    <mergeCell ref="C16:C18"/>
    <mergeCell ref="B29:H29"/>
    <mergeCell ref="B30:D30"/>
  </mergeCells>
  <pageMargins left="0.75" right="0.75" top="1" bottom="1" header="0.5" footer="0.5"/>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2"/>
  <dimension ref="A1:F328"/>
  <sheetViews>
    <sheetView showGridLines="0" showRuler="0" zoomScaleNormal="100" workbookViewId="0">
      <selection activeCell="F9" sqref="F9"/>
    </sheetView>
  </sheetViews>
  <sheetFormatPr defaultColWidth="13.54296875" defaultRowHeight="12.5"/>
  <cols>
    <col min="1" max="1" width="7.453125" customWidth="1"/>
    <col min="2" max="3" width="20.453125" customWidth="1"/>
    <col min="4" max="4" width="30.54296875" customWidth="1"/>
    <col min="5" max="5" width="47.453125" customWidth="1"/>
    <col min="6" max="6" width="64.54296875" customWidth="1"/>
  </cols>
  <sheetData>
    <row r="1" spans="1:6" ht="13.4" customHeight="1">
      <c r="A1" s="1"/>
      <c r="B1" s="1647" t="e" vm="1">
        <v>#VALUE!</v>
      </c>
      <c r="C1" s="1"/>
      <c r="D1" s="1"/>
    </row>
    <row r="2" spans="1:6">
      <c r="A2" s="1"/>
      <c r="B2" s="1647"/>
      <c r="C2" s="468"/>
      <c r="D2" s="1"/>
    </row>
    <row r="3" spans="1:6">
      <c r="A3" s="1"/>
      <c r="B3" s="1647"/>
      <c r="C3" s="1"/>
      <c r="D3" s="1"/>
    </row>
    <row r="4" spans="1:6" ht="15" customHeight="1">
      <c r="A4" s="1"/>
      <c r="B4" s="1742" t="s">
        <v>2</v>
      </c>
      <c r="C4" s="1742"/>
      <c r="D4" s="1"/>
    </row>
    <row r="5" spans="1:6" ht="15" customHeight="1">
      <c r="A5" s="1"/>
      <c r="B5" s="893"/>
      <c r="C5" s="893"/>
      <c r="D5" s="1"/>
    </row>
    <row r="6" spans="1:6" ht="15.5">
      <c r="A6" s="1"/>
      <c r="B6" s="1658" t="s">
        <v>3709</v>
      </c>
      <c r="C6" s="1658"/>
      <c r="D6" s="1658"/>
      <c r="E6" s="1658"/>
      <c r="F6" s="1658"/>
    </row>
    <row r="7" spans="1:6" ht="13">
      <c r="A7" s="1"/>
      <c r="B7" s="926"/>
      <c r="C7" s="926" t="s">
        <v>3710</v>
      </c>
      <c r="D7" s="926" t="s">
        <v>3711</v>
      </c>
      <c r="E7" s="926"/>
      <c r="F7" s="926" t="s">
        <v>3712</v>
      </c>
    </row>
    <row r="8" spans="1:6" ht="150" customHeight="1">
      <c r="A8" s="1"/>
      <c r="B8" s="1827" t="s">
        <v>3713</v>
      </c>
      <c r="C8" s="244" t="s">
        <v>3714</v>
      </c>
      <c r="D8" s="1831" t="s">
        <v>3715</v>
      </c>
      <c r="E8" s="1831"/>
      <c r="F8" s="811" t="s">
        <v>3716</v>
      </c>
    </row>
    <row r="9" spans="1:6" ht="138" customHeight="1">
      <c r="A9" s="23"/>
      <c r="B9" s="1830"/>
      <c r="C9" s="245" t="s">
        <v>3717</v>
      </c>
      <c r="D9" s="1825" t="s">
        <v>3718</v>
      </c>
      <c r="E9" s="1825"/>
      <c r="F9" s="1562" t="s">
        <v>3719</v>
      </c>
    </row>
    <row r="10" spans="1:6" ht="142.5" customHeight="1">
      <c r="A10" s="23"/>
      <c r="B10" s="1826" t="s">
        <v>3720</v>
      </c>
      <c r="C10" s="245" t="s">
        <v>3721</v>
      </c>
      <c r="D10" s="1832" t="s">
        <v>4445</v>
      </c>
      <c r="E10" s="1832"/>
      <c r="F10" s="812" t="s">
        <v>3722</v>
      </c>
    </row>
    <row r="11" spans="1:6" ht="340.5" customHeight="1">
      <c r="A11" s="23"/>
      <c r="B11" s="1827"/>
      <c r="C11" s="245" t="s">
        <v>3723</v>
      </c>
      <c r="D11" s="1832" t="s">
        <v>3724</v>
      </c>
      <c r="E11" s="1832"/>
      <c r="F11" s="1562" t="s">
        <v>3725</v>
      </c>
    </row>
    <row r="12" spans="1:6" ht="114.75" customHeight="1">
      <c r="A12" s="23"/>
      <c r="B12" s="1830"/>
      <c r="C12" s="245" t="s">
        <v>3726</v>
      </c>
      <c r="D12" s="1832" t="s">
        <v>3727</v>
      </c>
      <c r="E12" s="1832"/>
      <c r="F12" s="1562" t="s">
        <v>3728</v>
      </c>
    </row>
    <row r="13" spans="1:6" ht="145.5" customHeight="1">
      <c r="A13" s="23"/>
      <c r="B13" s="1826" t="s">
        <v>3729</v>
      </c>
      <c r="C13" s="245" t="s">
        <v>3730</v>
      </c>
      <c r="D13" s="1832" t="s">
        <v>3731</v>
      </c>
      <c r="E13" s="1832"/>
      <c r="F13" s="1562" t="s">
        <v>3732</v>
      </c>
    </row>
    <row r="14" spans="1:6" ht="57.5">
      <c r="A14" s="1"/>
      <c r="B14" s="1827"/>
      <c r="C14" s="245" t="s">
        <v>3733</v>
      </c>
      <c r="D14" s="1817" t="s">
        <v>3734</v>
      </c>
      <c r="E14" s="1825"/>
      <c r="F14" s="1562" t="s">
        <v>3732</v>
      </c>
    </row>
    <row r="15" spans="1:6" ht="69">
      <c r="A15" s="1"/>
      <c r="B15" s="1830"/>
      <c r="C15" s="245" t="s">
        <v>3735</v>
      </c>
      <c r="D15" s="1817" t="s">
        <v>3736</v>
      </c>
      <c r="E15" s="1825"/>
      <c r="F15" s="1562" t="s">
        <v>3732</v>
      </c>
    </row>
    <row r="16" spans="1:6" ht="210.75" customHeight="1">
      <c r="A16" s="1"/>
      <c r="B16" s="1826" t="s">
        <v>3737</v>
      </c>
      <c r="C16" s="245" t="s">
        <v>3738</v>
      </c>
      <c r="D16" s="1817" t="s">
        <v>3739</v>
      </c>
      <c r="E16" s="1825"/>
      <c r="F16" s="1562" t="s">
        <v>3740</v>
      </c>
    </row>
    <row r="17" spans="1:6" ht="144.65" customHeight="1">
      <c r="A17" s="1"/>
      <c r="B17" s="1827"/>
      <c r="C17" s="245" t="s">
        <v>3741</v>
      </c>
      <c r="D17" s="1817" t="s">
        <v>3742</v>
      </c>
      <c r="E17" s="1825"/>
      <c r="F17" s="1562" t="s">
        <v>3740</v>
      </c>
    </row>
    <row r="18" spans="1:6" ht="221.25" customHeight="1" thickBot="1">
      <c r="A18" s="1"/>
      <c r="B18" s="1828"/>
      <c r="C18" s="251" t="s">
        <v>3743</v>
      </c>
      <c r="D18" s="1829" t="s">
        <v>3744</v>
      </c>
      <c r="E18" s="1829"/>
      <c r="F18" s="1563" t="s">
        <v>3740</v>
      </c>
    </row>
    <row r="328" ht="20.149999999999999" customHeight="1"/>
  </sheetData>
  <sheetProtection algorithmName="SHA-512" hashValue="lU5Ppx+1j5Yk8LoO4Pwxc2GFRPbMOY9R21t64BWuQGILOwWT1exPQmZy1YoWzx1EZsdY8UKW+fHq3sUuAY7/kA==" saltValue="PVH3QWUAwldRhuGgtYp+Rg==" spinCount="100000" sheet="1" objects="1" scenarios="1"/>
  <mergeCells count="18">
    <mergeCell ref="B1:B3"/>
    <mergeCell ref="B4:C4"/>
    <mergeCell ref="B6:F6"/>
    <mergeCell ref="D13:E13"/>
    <mergeCell ref="D12:E12"/>
    <mergeCell ref="D11:E11"/>
    <mergeCell ref="D10:E10"/>
    <mergeCell ref="B10:B12"/>
    <mergeCell ref="B13:B15"/>
    <mergeCell ref="D14:E14"/>
    <mergeCell ref="D15:E15"/>
    <mergeCell ref="D16:E16"/>
    <mergeCell ref="B16:B18"/>
    <mergeCell ref="D17:E17"/>
    <mergeCell ref="D18:E18"/>
    <mergeCell ref="B8:B9"/>
    <mergeCell ref="D9:E9"/>
    <mergeCell ref="D8:E8"/>
  </mergeCells>
  <pageMargins left="0.75" right="0.75" top="1" bottom="1" header="0.5" footer="0.5"/>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BEE7-D8CB-4495-93A0-F70312B506F4}">
  <dimension ref="A1:Q313"/>
  <sheetViews>
    <sheetView zoomScale="90" zoomScaleNormal="90" workbookViewId="0">
      <selection activeCell="N44" sqref="N44"/>
    </sheetView>
  </sheetViews>
  <sheetFormatPr defaultColWidth="9.453125" defaultRowHeight="12.5"/>
  <cols>
    <col min="1" max="1" width="6" style="583" customWidth="1"/>
    <col min="2" max="2" width="18.453125" style="583" customWidth="1"/>
    <col min="3" max="5" width="16" style="583" customWidth="1"/>
    <col min="6" max="6" width="20" style="583" customWidth="1"/>
    <col min="7" max="7" width="16" style="583" customWidth="1"/>
    <col min="8" max="8" width="16.453125" style="583" customWidth="1"/>
    <col min="9" max="9" width="17.453125" style="583" customWidth="1"/>
    <col min="10" max="10" width="33" style="583" customWidth="1"/>
    <col min="11" max="11" width="7" style="583" customWidth="1"/>
    <col min="12" max="12" width="12.26953125" style="583" bestFit="1" customWidth="1"/>
    <col min="13" max="14" width="9.453125" style="583"/>
    <col min="15" max="15" width="13.453125" style="583" bestFit="1" customWidth="1"/>
    <col min="16" max="16384" width="9.453125" style="583"/>
  </cols>
  <sheetData>
    <row r="1" spans="1:10" s="912" customFormat="1" ht="13.4" customHeight="1">
      <c r="A1" s="911"/>
      <c r="B1" s="1647" t="e" vm="1">
        <v>#VALUE!</v>
      </c>
      <c r="C1" s="911"/>
      <c r="D1" s="911"/>
    </row>
    <row r="2" spans="1:10" s="912" customFormat="1">
      <c r="A2" s="911"/>
      <c r="B2" s="1647"/>
      <c r="C2" s="584"/>
      <c r="D2" s="911"/>
    </row>
    <row r="3" spans="1:10" s="912" customFormat="1">
      <c r="A3" s="911"/>
      <c r="B3" s="1647"/>
      <c r="C3" s="911"/>
      <c r="D3" s="911"/>
    </row>
    <row r="4" spans="1:10" s="912" customFormat="1" ht="15" customHeight="1">
      <c r="A4" s="911"/>
      <c r="B4" s="1861" t="s">
        <v>2</v>
      </c>
      <c r="C4" s="1861"/>
      <c r="D4" s="911"/>
    </row>
    <row r="5" spans="1:10" s="912" customFormat="1" ht="15" customHeight="1">
      <c r="A5" s="911"/>
      <c r="B5" s="913"/>
      <c r="C5" s="913"/>
      <c r="D5" s="911"/>
    </row>
    <row r="6" spans="1:10" ht="15.5">
      <c r="B6" s="1658" t="s">
        <v>3745</v>
      </c>
      <c r="C6" s="1658"/>
      <c r="D6" s="1658"/>
      <c r="E6" s="1658"/>
      <c r="F6" s="1658"/>
      <c r="G6" s="1658"/>
      <c r="H6" s="1658"/>
      <c r="I6" s="1658"/>
      <c r="J6" s="1658"/>
    </row>
    <row r="7" spans="1:10" ht="22.5" customHeight="1">
      <c r="B7" s="1863" t="s">
        <v>3746</v>
      </c>
      <c r="C7" s="1863"/>
      <c r="D7" s="1863"/>
      <c r="E7" s="1211"/>
      <c r="F7" s="1212" t="s">
        <v>3747</v>
      </c>
      <c r="G7" s="1213" t="s">
        <v>3748</v>
      </c>
      <c r="H7" s="1213" t="s">
        <v>3749</v>
      </c>
      <c r="I7" s="1213" t="s">
        <v>3750</v>
      </c>
      <c r="J7" s="1213" t="s">
        <v>3751</v>
      </c>
    </row>
    <row r="8" spans="1:10" ht="30" customHeight="1">
      <c r="B8" s="1862" t="s">
        <v>3752</v>
      </c>
      <c r="C8" s="1862"/>
      <c r="D8" s="1862"/>
      <c r="E8" s="1862"/>
      <c r="F8" s="1862"/>
      <c r="G8" s="1862"/>
      <c r="H8" s="1862"/>
      <c r="I8" s="1862"/>
      <c r="J8" s="1862"/>
    </row>
    <row r="9" spans="1:10">
      <c r="B9" s="1288"/>
      <c r="C9" s="1288"/>
      <c r="D9" s="1288"/>
      <c r="E9" s="1288"/>
      <c r="F9" s="1288"/>
      <c r="G9" s="1288"/>
      <c r="H9" s="1288"/>
      <c r="I9" s="1288"/>
      <c r="J9" s="1288"/>
    </row>
    <row r="10" spans="1:10" ht="41.65" customHeight="1">
      <c r="B10" s="1237" t="s">
        <v>2344</v>
      </c>
      <c r="C10" s="1237" t="s">
        <v>3753</v>
      </c>
      <c r="D10" s="1341" t="s">
        <v>3754</v>
      </c>
      <c r="E10" s="1646" t="s">
        <v>3755</v>
      </c>
      <c r="F10" s="1341" t="s">
        <v>3756</v>
      </c>
      <c r="G10" s="1341" t="s">
        <v>3757</v>
      </c>
      <c r="H10" s="1341" t="s">
        <v>3758</v>
      </c>
      <c r="I10" s="1341" t="s">
        <v>3759</v>
      </c>
      <c r="J10" s="1341" t="s">
        <v>3760</v>
      </c>
    </row>
    <row r="11" spans="1:10">
      <c r="B11" s="1850" t="s">
        <v>3761</v>
      </c>
      <c r="C11" s="1851" t="s">
        <v>3762</v>
      </c>
      <c r="D11" s="1210">
        <v>2025</v>
      </c>
      <c r="E11" s="1413">
        <v>0.21</v>
      </c>
      <c r="F11" s="1337">
        <v>46</v>
      </c>
      <c r="G11" s="1337">
        <v>944</v>
      </c>
      <c r="H11" s="1337">
        <v>1365</v>
      </c>
      <c r="I11" s="1337">
        <v>9783</v>
      </c>
      <c r="J11" s="1852" t="s">
        <v>3763</v>
      </c>
    </row>
    <row r="12" spans="1:10">
      <c r="B12" s="1835"/>
      <c r="C12" s="1837"/>
      <c r="D12" s="586">
        <v>2024</v>
      </c>
      <c r="E12" s="659">
        <v>0</v>
      </c>
      <c r="F12" s="1336" t="s">
        <v>341</v>
      </c>
      <c r="G12" s="661">
        <v>0</v>
      </c>
      <c r="H12" s="660">
        <v>155</v>
      </c>
      <c r="I12" s="1200">
        <v>1088</v>
      </c>
      <c r="J12" s="1853"/>
    </row>
    <row r="13" spans="1:10" ht="12.65" customHeight="1">
      <c r="B13" s="1835" t="s">
        <v>3764</v>
      </c>
      <c r="C13" s="1837" t="s">
        <v>3762</v>
      </c>
      <c r="D13" s="586">
        <v>2025</v>
      </c>
      <c r="E13" s="1860" t="s">
        <v>3765</v>
      </c>
      <c r="F13" s="660">
        <v>734.7</v>
      </c>
      <c r="G13" s="1854" t="s">
        <v>3766</v>
      </c>
      <c r="H13" s="1840" t="s">
        <v>3767</v>
      </c>
      <c r="I13" s="1857" t="s">
        <v>3768</v>
      </c>
      <c r="J13" s="1844" t="s">
        <v>3769</v>
      </c>
    </row>
    <row r="14" spans="1:10">
      <c r="B14" s="1835"/>
      <c r="C14" s="1837"/>
      <c r="D14" s="586">
        <v>2024</v>
      </c>
      <c r="E14" s="1839"/>
      <c r="F14" s="660">
        <v>624</v>
      </c>
      <c r="G14" s="1855"/>
      <c r="H14" s="1848"/>
      <c r="I14" s="1858"/>
      <c r="J14" s="1864"/>
    </row>
    <row r="15" spans="1:10">
      <c r="B15" s="1835" t="s">
        <v>3770</v>
      </c>
      <c r="C15" s="1837" t="s">
        <v>3762</v>
      </c>
      <c r="D15" s="586">
        <v>2025</v>
      </c>
      <c r="E15" s="1839"/>
      <c r="F15" s="660">
        <v>189.7</v>
      </c>
      <c r="G15" s="1855"/>
      <c r="H15" s="1848"/>
      <c r="I15" s="1858"/>
      <c r="J15" s="1864"/>
    </row>
    <row r="16" spans="1:10">
      <c r="B16" s="1835"/>
      <c r="C16" s="1837"/>
      <c r="D16" s="586">
        <v>2024</v>
      </c>
      <c r="E16" s="1839"/>
      <c r="F16" s="660">
        <v>248.3</v>
      </c>
      <c r="G16" s="1856"/>
      <c r="H16" s="1848"/>
      <c r="I16" s="1858"/>
      <c r="J16" s="1865"/>
    </row>
    <row r="17" spans="2:17" ht="12.65" customHeight="1">
      <c r="B17" s="1835" t="s">
        <v>3771</v>
      </c>
      <c r="C17" s="1837" t="s">
        <v>3772</v>
      </c>
      <c r="D17" s="586">
        <v>2025</v>
      </c>
      <c r="E17" s="1839"/>
      <c r="F17" s="662">
        <v>5516</v>
      </c>
      <c r="G17" s="1847" t="s">
        <v>3773</v>
      </c>
      <c r="H17" s="1848"/>
      <c r="I17" s="1858"/>
      <c r="J17" s="1844" t="s">
        <v>4444</v>
      </c>
    </row>
    <row r="18" spans="2:17">
      <c r="B18" s="1835"/>
      <c r="C18" s="1837"/>
      <c r="D18" s="586">
        <v>2024</v>
      </c>
      <c r="E18" s="1839"/>
      <c r="F18" s="662">
        <v>4236</v>
      </c>
      <c r="G18" s="1848"/>
      <c r="H18" s="1848"/>
      <c r="I18" s="1858"/>
      <c r="J18" s="1864"/>
    </row>
    <row r="19" spans="2:17">
      <c r="B19" s="1835" t="s">
        <v>3774</v>
      </c>
      <c r="C19" s="1837" t="s">
        <v>3772</v>
      </c>
      <c r="D19" s="586">
        <v>2025</v>
      </c>
      <c r="E19" s="1839"/>
      <c r="F19" s="662">
        <v>1838</v>
      </c>
      <c r="G19" s="1848"/>
      <c r="H19" s="1848"/>
      <c r="I19" s="1858"/>
      <c r="J19" s="1864"/>
    </row>
    <row r="20" spans="2:17">
      <c r="B20" s="1835"/>
      <c r="C20" s="1837"/>
      <c r="D20" s="586">
        <v>2024</v>
      </c>
      <c r="E20" s="1839"/>
      <c r="F20" s="662">
        <v>2314</v>
      </c>
      <c r="G20" s="1849"/>
      <c r="H20" s="1848"/>
      <c r="I20" s="1858"/>
      <c r="J20" s="1864"/>
    </row>
    <row r="21" spans="2:17" ht="12.65" customHeight="1">
      <c r="B21" s="1835" t="s">
        <v>3775</v>
      </c>
      <c r="C21" s="1837" t="s">
        <v>3772</v>
      </c>
      <c r="D21" s="586">
        <v>2025</v>
      </c>
      <c r="E21" s="1839"/>
      <c r="F21" s="662">
        <v>5.0999999999999996</v>
      </c>
      <c r="G21" s="1847" t="s">
        <v>3776</v>
      </c>
      <c r="H21" s="1848"/>
      <c r="I21" s="1858"/>
      <c r="J21" s="1864"/>
    </row>
    <row r="22" spans="2:17">
      <c r="B22" s="1835"/>
      <c r="C22" s="1837"/>
      <c r="D22" s="586">
        <v>2024</v>
      </c>
      <c r="E22" s="1839"/>
      <c r="F22" s="662">
        <v>2.6</v>
      </c>
      <c r="G22" s="1841"/>
      <c r="H22" s="1848"/>
      <c r="I22" s="1858"/>
      <c r="J22" s="1864"/>
    </row>
    <row r="23" spans="2:17" ht="12.65" customHeight="1">
      <c r="B23" s="1835" t="s">
        <v>3777</v>
      </c>
      <c r="C23" s="1837" t="s">
        <v>3778</v>
      </c>
      <c r="D23" s="586">
        <v>2025</v>
      </c>
      <c r="E23" s="1839"/>
      <c r="F23" s="660">
        <v>464.3</v>
      </c>
      <c r="G23" s="1847" t="s">
        <v>3779</v>
      </c>
      <c r="H23" s="1848"/>
      <c r="I23" s="1858"/>
      <c r="J23" s="1864"/>
    </row>
    <row r="24" spans="2:17">
      <c r="B24" s="1835"/>
      <c r="C24" s="1837"/>
      <c r="D24" s="586">
        <v>2024</v>
      </c>
      <c r="E24" s="1839"/>
      <c r="F24" s="660">
        <v>282</v>
      </c>
      <c r="G24" s="1848"/>
      <c r="H24" s="1848"/>
      <c r="I24" s="1858"/>
      <c r="J24" s="1864"/>
    </row>
    <row r="25" spans="2:17">
      <c r="B25" s="1835" t="s">
        <v>3780</v>
      </c>
      <c r="C25" s="1837" t="s">
        <v>3778</v>
      </c>
      <c r="D25" s="586">
        <v>2025</v>
      </c>
      <c r="E25" s="1839"/>
      <c r="F25" s="661">
        <v>116.7</v>
      </c>
      <c r="G25" s="1848"/>
      <c r="H25" s="1848"/>
      <c r="I25" s="1858"/>
      <c r="J25" s="1864"/>
    </row>
    <row r="26" spans="2:17">
      <c r="B26" s="1835"/>
      <c r="C26" s="1837"/>
      <c r="D26" s="586">
        <v>2024</v>
      </c>
      <c r="E26" s="1839"/>
      <c r="F26" s="661">
        <v>143.80000000000001</v>
      </c>
      <c r="G26" s="1849"/>
      <c r="H26" s="1849"/>
      <c r="I26" s="1859"/>
      <c r="J26" s="1865"/>
      <c r="Q26" s="1338"/>
    </row>
    <row r="27" spans="2:17">
      <c r="B27" s="1835" t="s">
        <v>3781</v>
      </c>
      <c r="C27" s="1837" t="s">
        <v>3772</v>
      </c>
      <c r="D27" s="586">
        <v>2025</v>
      </c>
      <c r="E27" s="659">
        <v>16.68</v>
      </c>
      <c r="F27" s="660">
        <v>3380</v>
      </c>
      <c r="G27" s="661">
        <v>11275</v>
      </c>
      <c r="H27" s="807">
        <v>1461</v>
      </c>
      <c r="I27" s="1201">
        <v>13039</v>
      </c>
      <c r="J27" s="1839" t="s">
        <v>3782</v>
      </c>
    </row>
    <row r="28" spans="2:17">
      <c r="B28" s="1835"/>
      <c r="C28" s="1837"/>
      <c r="D28" s="586">
        <v>2024</v>
      </c>
      <c r="E28" s="659">
        <v>15.99</v>
      </c>
      <c r="F28" s="660">
        <v>3296</v>
      </c>
      <c r="G28" s="661">
        <v>9363</v>
      </c>
      <c r="H28" s="808">
        <v>1256</v>
      </c>
      <c r="I28" s="1201">
        <v>12017</v>
      </c>
      <c r="J28" s="1839"/>
    </row>
    <row r="29" spans="2:17">
      <c r="B29" s="1835" t="s">
        <v>3783</v>
      </c>
      <c r="C29" s="1837" t="s">
        <v>3772</v>
      </c>
      <c r="D29" s="586">
        <v>2025</v>
      </c>
      <c r="E29" s="659">
        <v>6.4</v>
      </c>
      <c r="F29" s="661">
        <v>7593</v>
      </c>
      <c r="G29" s="662">
        <v>1272</v>
      </c>
      <c r="H29" s="808">
        <v>289</v>
      </c>
      <c r="I29" s="1202">
        <v>689</v>
      </c>
      <c r="J29" s="1839" t="s">
        <v>3784</v>
      </c>
    </row>
    <row r="30" spans="2:17">
      <c r="B30" s="1835"/>
      <c r="C30" s="1837"/>
      <c r="D30" s="586">
        <v>2024</v>
      </c>
      <c r="E30" s="659">
        <v>5.71</v>
      </c>
      <c r="F30" s="661">
        <v>7303</v>
      </c>
      <c r="G30" s="662">
        <v>1522</v>
      </c>
      <c r="H30" s="809">
        <v>279</v>
      </c>
      <c r="I30" s="1202">
        <v>804</v>
      </c>
      <c r="J30" s="1844"/>
    </row>
    <row r="31" spans="2:17">
      <c r="B31" s="1835" t="s">
        <v>3785</v>
      </c>
      <c r="C31" s="1837" t="s">
        <v>3772</v>
      </c>
      <c r="D31" s="586">
        <v>2025</v>
      </c>
      <c r="E31" s="659">
        <v>0.88</v>
      </c>
      <c r="F31" s="660">
        <v>62400</v>
      </c>
      <c r="G31" s="660">
        <v>2848</v>
      </c>
      <c r="H31" s="810">
        <v>231</v>
      </c>
      <c r="I31" s="1201">
        <v>2105</v>
      </c>
      <c r="J31" s="1839" t="s">
        <v>3786</v>
      </c>
    </row>
    <row r="32" spans="2:17">
      <c r="B32" s="1835"/>
      <c r="C32" s="1837"/>
      <c r="D32" s="586">
        <v>2024</v>
      </c>
      <c r="E32" s="659">
        <v>0.97</v>
      </c>
      <c r="F32" s="660">
        <v>58653</v>
      </c>
      <c r="G32" s="660">
        <v>2110</v>
      </c>
      <c r="H32" s="661">
        <v>159</v>
      </c>
      <c r="I32" s="1201">
        <v>2289</v>
      </c>
      <c r="J32" s="1839"/>
    </row>
    <row r="33" spans="2:10">
      <c r="B33" s="1835" t="s">
        <v>3787</v>
      </c>
      <c r="C33" s="1837" t="s">
        <v>3788</v>
      </c>
      <c r="D33" s="586">
        <v>2025</v>
      </c>
      <c r="E33" s="659">
        <v>1.83</v>
      </c>
      <c r="F33" s="1840" t="s">
        <v>3789</v>
      </c>
      <c r="G33" s="660">
        <v>2702</v>
      </c>
      <c r="H33" s="661">
        <v>349</v>
      </c>
      <c r="I33" s="1201">
        <v>3693</v>
      </c>
      <c r="J33" s="1839" t="s">
        <v>3790</v>
      </c>
    </row>
    <row r="34" spans="2:10">
      <c r="B34" s="1835"/>
      <c r="C34" s="1837"/>
      <c r="D34" s="586">
        <v>2024</v>
      </c>
      <c r="E34" s="659">
        <v>1.71</v>
      </c>
      <c r="F34" s="1841"/>
      <c r="G34" s="661">
        <v>2954</v>
      </c>
      <c r="H34" s="808">
        <v>379</v>
      </c>
      <c r="I34" s="1201">
        <v>3662</v>
      </c>
      <c r="J34" s="1839"/>
    </row>
    <row r="35" spans="2:10">
      <c r="B35" s="1835" t="s">
        <v>3791</v>
      </c>
      <c r="C35" s="1837" t="s">
        <v>3778</v>
      </c>
      <c r="D35" s="586">
        <v>2025</v>
      </c>
      <c r="E35" s="659">
        <v>3.74</v>
      </c>
      <c r="F35" s="660">
        <v>290639</v>
      </c>
      <c r="G35" s="662">
        <v>28376.342056817102</v>
      </c>
      <c r="H35" s="809">
        <v>6612</v>
      </c>
      <c r="I35" s="1202">
        <v>26678</v>
      </c>
      <c r="J35" s="1843" t="s">
        <v>3792</v>
      </c>
    </row>
    <row r="36" spans="2:10" ht="26.15" customHeight="1">
      <c r="B36" s="1835"/>
      <c r="C36" s="1842"/>
      <c r="D36" s="1203">
        <v>2024</v>
      </c>
      <c r="E36" s="1414">
        <v>3.69</v>
      </c>
      <c r="F36" s="810">
        <v>287676</v>
      </c>
      <c r="G36" s="1204">
        <v>30804</v>
      </c>
      <c r="H36" s="810">
        <v>5108</v>
      </c>
      <c r="I36" s="1205">
        <v>20903</v>
      </c>
      <c r="J36" s="1844"/>
    </row>
    <row r="37" spans="2:10">
      <c r="B37" s="1835" t="s">
        <v>3793</v>
      </c>
      <c r="C37" s="1837" t="s">
        <v>889</v>
      </c>
      <c r="D37" s="586">
        <v>2025</v>
      </c>
      <c r="E37" s="659">
        <v>0</v>
      </c>
      <c r="F37" s="1206">
        <v>0</v>
      </c>
      <c r="G37" s="1339">
        <v>0</v>
      </c>
      <c r="H37" s="659">
        <v>0</v>
      </c>
      <c r="I37" s="659">
        <v>0</v>
      </c>
      <c r="J37" s="1845" t="s">
        <v>2336</v>
      </c>
    </row>
    <row r="38" spans="2:10">
      <c r="B38" s="1836"/>
      <c r="C38" s="1838"/>
      <c r="D38" s="1207">
        <v>2024</v>
      </c>
      <c r="E38" s="1415">
        <v>0</v>
      </c>
      <c r="F38" s="1208">
        <v>0</v>
      </c>
      <c r="G38" s="1340">
        <v>0</v>
      </c>
      <c r="H38" s="1208">
        <v>0</v>
      </c>
      <c r="I38" s="1209">
        <v>0</v>
      </c>
      <c r="J38" s="1846"/>
    </row>
    <row r="39" spans="2:10">
      <c r="B39" s="1866" t="s">
        <v>4443</v>
      </c>
      <c r="C39" s="1866"/>
      <c r="D39" s="1866"/>
      <c r="E39" s="1866"/>
      <c r="F39" s="1866"/>
      <c r="G39" s="1866"/>
      <c r="H39" s="1866"/>
      <c r="I39" s="1866"/>
      <c r="J39" s="1866"/>
    </row>
    <row r="40" spans="2:10">
      <c r="B40" s="1834" t="s">
        <v>4442</v>
      </c>
      <c r="C40" s="1834"/>
      <c r="D40" s="1834"/>
      <c r="E40" s="1834"/>
      <c r="F40" s="1834"/>
      <c r="G40" s="1834"/>
      <c r="H40" s="1834"/>
      <c r="I40" s="1834"/>
      <c r="J40" s="1834"/>
    </row>
    <row r="41" spans="2:10">
      <c r="B41" s="1834"/>
      <c r="C41" s="1834"/>
      <c r="D41" s="1834"/>
      <c r="E41" s="1834"/>
      <c r="F41" s="1834"/>
      <c r="G41" s="1834"/>
      <c r="H41" s="1834"/>
      <c r="I41" s="1834"/>
      <c r="J41" s="1834"/>
    </row>
    <row r="42" spans="2:10" ht="14.25" customHeight="1">
      <c r="B42" s="1834"/>
      <c r="C42" s="1834"/>
      <c r="D42" s="1834"/>
      <c r="E42" s="1834"/>
      <c r="F42" s="1834"/>
      <c r="G42" s="1834"/>
      <c r="H42" s="1834"/>
      <c r="I42" s="1834"/>
      <c r="J42" s="1834"/>
    </row>
    <row r="43" spans="2:10">
      <c r="B43" s="1834" t="s">
        <v>3794</v>
      </c>
      <c r="C43" s="1834"/>
      <c r="D43" s="1834"/>
      <c r="E43" s="1834"/>
      <c r="F43" s="1834"/>
      <c r="G43" s="1834"/>
      <c r="H43" s="1834"/>
      <c r="I43" s="1834"/>
      <c r="J43" s="1834"/>
    </row>
    <row r="44" spans="2:10" ht="22.5" customHeight="1">
      <c r="B44" s="1834"/>
      <c r="C44" s="1834"/>
      <c r="D44" s="1834"/>
      <c r="E44" s="1834"/>
      <c r="F44" s="1834"/>
      <c r="G44" s="1834"/>
      <c r="H44" s="1834"/>
      <c r="I44" s="1834"/>
      <c r="J44" s="1834"/>
    </row>
    <row r="45" spans="2:10">
      <c r="B45" s="1834" t="s">
        <v>3795</v>
      </c>
      <c r="C45" s="1834"/>
      <c r="D45" s="1834"/>
      <c r="E45" s="1834"/>
      <c r="F45" s="1834"/>
      <c r="G45" s="1834"/>
      <c r="H45" s="1834"/>
      <c r="I45" s="1834"/>
      <c r="J45" s="1834"/>
    </row>
    <row r="46" spans="2:10">
      <c r="B46" s="1834"/>
      <c r="C46" s="1834"/>
      <c r="D46" s="1834"/>
      <c r="E46" s="1834"/>
      <c r="F46" s="1834"/>
      <c r="G46" s="1834"/>
      <c r="H46" s="1834"/>
      <c r="I46" s="1834"/>
      <c r="J46" s="1834"/>
    </row>
    <row r="47" spans="2:10">
      <c r="B47" s="1834" t="s">
        <v>3796</v>
      </c>
      <c r="C47" s="1834"/>
      <c r="D47" s="1834"/>
      <c r="E47" s="1834"/>
      <c r="F47" s="1834"/>
      <c r="G47" s="1834"/>
      <c r="H47" s="1834"/>
      <c r="I47" s="1834"/>
      <c r="J47" s="1834"/>
    </row>
    <row r="48" spans="2:10">
      <c r="B48" s="1834" t="s">
        <v>3797</v>
      </c>
      <c r="C48" s="1834"/>
      <c r="D48" s="1834"/>
      <c r="E48" s="1834"/>
      <c r="F48" s="1834"/>
      <c r="G48" s="1834"/>
      <c r="H48" s="1834"/>
      <c r="I48" s="1834"/>
      <c r="J48" s="1834"/>
    </row>
    <row r="49" spans="2:10">
      <c r="B49" s="1834"/>
      <c r="C49" s="1834"/>
      <c r="D49" s="1834"/>
      <c r="E49" s="1834"/>
      <c r="F49" s="1834"/>
      <c r="G49" s="1834"/>
      <c r="H49" s="1834"/>
      <c r="I49" s="1834"/>
      <c r="J49" s="1834"/>
    </row>
    <row r="50" spans="2:10">
      <c r="B50" s="1833" t="s">
        <v>3798</v>
      </c>
      <c r="C50" s="1833"/>
      <c r="D50" s="1833"/>
      <c r="E50" s="1833"/>
      <c r="F50" s="1833"/>
      <c r="G50" s="1833"/>
      <c r="H50" s="1833"/>
      <c r="I50" s="1833"/>
      <c r="J50" s="1833"/>
    </row>
    <row r="51" spans="2:10">
      <c r="B51" s="1834" t="s">
        <v>3799</v>
      </c>
      <c r="C51" s="1834"/>
      <c r="D51" s="1834"/>
      <c r="E51" s="1834"/>
      <c r="F51" s="1834"/>
      <c r="G51" s="1834"/>
      <c r="H51" s="1834"/>
      <c r="I51" s="1834"/>
      <c r="J51" s="1834"/>
    </row>
    <row r="52" spans="2:10">
      <c r="B52" s="1834" t="s">
        <v>3800</v>
      </c>
      <c r="C52" s="1834"/>
      <c r="D52" s="1834"/>
      <c r="E52" s="1834"/>
      <c r="F52" s="1834"/>
      <c r="G52" s="1834"/>
      <c r="H52" s="1834"/>
      <c r="I52" s="1834"/>
      <c r="J52" s="1834"/>
    </row>
    <row r="53" spans="2:10">
      <c r="B53" s="1834" t="s">
        <v>3801</v>
      </c>
      <c r="C53" s="1834"/>
      <c r="D53" s="1834"/>
      <c r="E53" s="1834"/>
      <c r="F53" s="1834"/>
      <c r="G53" s="1834"/>
      <c r="H53" s="1834"/>
      <c r="I53" s="1834"/>
      <c r="J53" s="1834"/>
    </row>
    <row r="54" spans="2:10">
      <c r="B54" s="1834" t="s">
        <v>3802</v>
      </c>
      <c r="C54" s="1834"/>
      <c r="D54" s="1834"/>
      <c r="E54" s="1834"/>
      <c r="F54" s="1834"/>
      <c r="G54" s="1834"/>
      <c r="H54" s="1834"/>
      <c r="I54" s="1834"/>
      <c r="J54" s="1834"/>
    </row>
    <row r="55" spans="2:10">
      <c r="B55" s="1834" t="s">
        <v>3803</v>
      </c>
      <c r="C55" s="1834"/>
      <c r="D55" s="1834"/>
      <c r="E55" s="1834"/>
      <c r="F55" s="1834"/>
      <c r="G55" s="1834"/>
      <c r="H55" s="1834"/>
      <c r="I55" s="1834"/>
      <c r="J55" s="1834"/>
    </row>
    <row r="56" spans="2:10">
      <c r="B56" s="1560"/>
      <c r="C56" s="1561" t="s">
        <v>3804</v>
      </c>
      <c r="D56" s="1560"/>
      <c r="E56" s="1560"/>
      <c r="F56" s="1560"/>
      <c r="G56" s="1560"/>
      <c r="H56" s="1560"/>
      <c r="I56" s="1560"/>
      <c r="J56" s="1560"/>
    </row>
    <row r="57" spans="2:10">
      <c r="B57" s="1560"/>
      <c r="C57" s="1561" t="s">
        <v>3805</v>
      </c>
      <c r="D57" s="1560"/>
      <c r="E57" s="1560"/>
      <c r="F57" s="1560"/>
      <c r="G57" s="1560"/>
      <c r="H57" s="1560"/>
      <c r="I57" s="1560"/>
      <c r="J57" s="1560"/>
    </row>
    <row r="58" spans="2:10">
      <c r="B58" s="1560"/>
      <c r="C58" s="1561" t="s">
        <v>3806</v>
      </c>
      <c r="D58" s="1560"/>
      <c r="E58" s="1560"/>
      <c r="F58" s="1560"/>
      <c r="G58" s="1560"/>
      <c r="H58" s="1560"/>
      <c r="I58" s="1560"/>
      <c r="J58" s="1560"/>
    </row>
    <row r="59" spans="2:10">
      <c r="B59" s="1560"/>
      <c r="C59" s="1561" t="s">
        <v>3807</v>
      </c>
      <c r="D59" s="1560"/>
      <c r="E59" s="1560"/>
      <c r="F59" s="1560"/>
      <c r="G59" s="1560"/>
      <c r="H59" s="1560"/>
      <c r="I59" s="1560"/>
      <c r="J59" s="1560"/>
    </row>
    <row r="60" spans="2:10" ht="25.5" customHeight="1">
      <c r="B60" s="1834" t="s">
        <v>3808</v>
      </c>
      <c r="C60" s="1834"/>
      <c r="D60" s="1834"/>
      <c r="E60" s="1834"/>
      <c r="F60" s="1834"/>
      <c r="G60" s="1834"/>
      <c r="H60" s="1834"/>
      <c r="I60" s="1834"/>
      <c r="J60" s="1834"/>
    </row>
    <row r="61" spans="2:10">
      <c r="B61" s="1867" t="s">
        <v>3809</v>
      </c>
      <c r="C61" s="1867"/>
      <c r="D61" s="1867"/>
      <c r="E61" s="1867"/>
      <c r="F61" s="1867"/>
      <c r="G61" s="1867"/>
      <c r="H61" s="1867"/>
      <c r="I61" s="1867"/>
      <c r="J61" s="1867"/>
    </row>
    <row r="313" ht="20.149999999999999" customHeight="1"/>
  </sheetData>
  <sheetProtection algorithmName="SHA-512" hashValue="L3h4BR9YKBczT4qjlSLmN4ZCBoJQjUjY5LCnpvw37jY06hOW+TlXNn6ZsizhE1mVjmoiEatHbn3MwGMkNQ9+6Q==" saltValue="iwQ3Iy+EZ9h5uc2iTxdBrw==" spinCount="100000" sheet="1" objects="1" scenarios="1"/>
  <mergeCells count="64">
    <mergeCell ref="J13:J16"/>
    <mergeCell ref="J17:J26"/>
    <mergeCell ref="B39:J39"/>
    <mergeCell ref="B61:J61"/>
    <mergeCell ref="B60:J60"/>
    <mergeCell ref="B40:J42"/>
    <mergeCell ref="B43:J44"/>
    <mergeCell ref="B45:J46"/>
    <mergeCell ref="B47:J47"/>
    <mergeCell ref="B48:J49"/>
    <mergeCell ref="B51:J51"/>
    <mergeCell ref="B52:J52"/>
    <mergeCell ref="B53:J53"/>
    <mergeCell ref="B55:J55"/>
    <mergeCell ref="B21:B22"/>
    <mergeCell ref="C21:C22"/>
    <mergeCell ref="B1:B3"/>
    <mergeCell ref="B4:C4"/>
    <mergeCell ref="B8:J8"/>
    <mergeCell ref="B7:D7"/>
    <mergeCell ref="B6:J6"/>
    <mergeCell ref="B11:B12"/>
    <mergeCell ref="C11:C12"/>
    <mergeCell ref="J11:J12"/>
    <mergeCell ref="B13:B14"/>
    <mergeCell ref="C13:C14"/>
    <mergeCell ref="G13:G16"/>
    <mergeCell ref="H13:H26"/>
    <mergeCell ref="I13:I26"/>
    <mergeCell ref="E13:E26"/>
    <mergeCell ref="B15:B16"/>
    <mergeCell ref="C15:C16"/>
    <mergeCell ref="B17:B18"/>
    <mergeCell ref="C17:C18"/>
    <mergeCell ref="G17:G20"/>
    <mergeCell ref="B19:B20"/>
    <mergeCell ref="C19:C20"/>
    <mergeCell ref="G21:G22"/>
    <mergeCell ref="B23:B24"/>
    <mergeCell ref="C23:C24"/>
    <mergeCell ref="G23:G26"/>
    <mergeCell ref="B25:B26"/>
    <mergeCell ref="C25:C26"/>
    <mergeCell ref="B27:B28"/>
    <mergeCell ref="C27:C28"/>
    <mergeCell ref="J27:J28"/>
    <mergeCell ref="B29:B30"/>
    <mergeCell ref="C29:C30"/>
    <mergeCell ref="J29:J30"/>
    <mergeCell ref="B50:J50"/>
    <mergeCell ref="B54:J54"/>
    <mergeCell ref="B37:B38"/>
    <mergeCell ref="C37:C38"/>
    <mergeCell ref="J31:J32"/>
    <mergeCell ref="B33:B34"/>
    <mergeCell ref="C33:C34"/>
    <mergeCell ref="F33:F34"/>
    <mergeCell ref="J33:J34"/>
    <mergeCell ref="B31:B32"/>
    <mergeCell ref="C31:C32"/>
    <mergeCell ref="B35:B36"/>
    <mergeCell ref="C35:C36"/>
    <mergeCell ref="J35:J36"/>
    <mergeCell ref="J37:J38"/>
  </mergeCells>
  <pageMargins left="0.75" right="0.75" top="1" bottom="1" header="0.5" footer="0.5"/>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4"/>
  <dimension ref="A1:F328"/>
  <sheetViews>
    <sheetView showGridLines="0" showRuler="0" topLeftCell="A16" zoomScale="90" zoomScaleNormal="90" workbookViewId="0">
      <selection activeCell="F19" sqref="F19"/>
    </sheetView>
  </sheetViews>
  <sheetFormatPr defaultColWidth="13.54296875" defaultRowHeight="12.5"/>
  <cols>
    <col min="1" max="1" width="7.453125" customWidth="1"/>
    <col min="2" max="2" width="24.453125" customWidth="1"/>
    <col min="3" max="3" width="30.54296875" customWidth="1"/>
    <col min="4" max="4" width="58" customWidth="1"/>
    <col min="5" max="5" width="20.453125" customWidth="1"/>
    <col min="6" max="6" width="41.453125" style="1419" customWidth="1"/>
  </cols>
  <sheetData>
    <row r="1" spans="1:6" s="912" customFormat="1" ht="13.4" customHeight="1">
      <c r="A1" s="911"/>
      <c r="B1" s="1647" t="e" vm="1">
        <v>#VALUE!</v>
      </c>
      <c r="C1" s="911"/>
      <c r="D1" s="911"/>
      <c r="F1" s="1615"/>
    </row>
    <row r="2" spans="1:6" s="912" customFormat="1">
      <c r="A2" s="911"/>
      <c r="B2" s="1647"/>
      <c r="C2" s="584"/>
      <c r="D2" s="911"/>
      <c r="F2" s="1615"/>
    </row>
    <row r="3" spans="1:6" s="912" customFormat="1">
      <c r="A3" s="911"/>
      <c r="B3" s="1647"/>
      <c r="C3" s="911"/>
      <c r="D3" s="911"/>
      <c r="F3" s="1615"/>
    </row>
    <row r="4" spans="1:6" s="912" customFormat="1" ht="15" customHeight="1">
      <c r="A4" s="911"/>
      <c r="B4" s="1861" t="s">
        <v>2</v>
      </c>
      <c r="C4" s="1861"/>
      <c r="D4" s="911"/>
      <c r="F4" s="1615"/>
    </row>
    <row r="5" spans="1:6" s="912" customFormat="1" ht="15" customHeight="1">
      <c r="A5" s="911"/>
      <c r="B5" s="913"/>
      <c r="C5" s="913"/>
      <c r="D5" s="911"/>
      <c r="F5" s="1615"/>
    </row>
    <row r="6" spans="1:6" ht="15" customHeight="1">
      <c r="A6" s="1"/>
      <c r="B6" s="1658" t="s">
        <v>3810</v>
      </c>
      <c r="C6" s="1658"/>
      <c r="D6" s="1658"/>
      <c r="E6" s="1658"/>
      <c r="F6" s="1658"/>
    </row>
    <row r="7" spans="1:6" ht="15" customHeight="1">
      <c r="A7" s="1"/>
      <c r="B7" s="926"/>
      <c r="C7" s="926" t="s">
        <v>3710</v>
      </c>
      <c r="D7" s="926" t="s">
        <v>3711</v>
      </c>
      <c r="E7" s="926"/>
      <c r="F7" s="926" t="s">
        <v>3811</v>
      </c>
    </row>
    <row r="8" spans="1:6" ht="135.65" customHeight="1">
      <c r="A8" s="1"/>
      <c r="B8" s="1827" t="s">
        <v>3713</v>
      </c>
      <c r="C8" s="244" t="s">
        <v>3812</v>
      </c>
      <c r="D8" s="1819" t="s">
        <v>3813</v>
      </c>
      <c r="E8" s="1819"/>
      <c r="F8" s="244" t="s">
        <v>3814</v>
      </c>
    </row>
    <row r="9" spans="1:6" ht="147.65" customHeight="1">
      <c r="A9" s="23"/>
      <c r="B9" s="1830"/>
      <c r="C9" s="245" t="s">
        <v>3815</v>
      </c>
      <c r="D9" s="1817" t="s">
        <v>3816</v>
      </c>
      <c r="E9" s="1817"/>
      <c r="F9" s="245" t="s">
        <v>3817</v>
      </c>
    </row>
    <row r="10" spans="1:6" ht="160.15" customHeight="1">
      <c r="A10" s="23"/>
      <c r="B10" s="1826" t="s">
        <v>3720</v>
      </c>
      <c r="C10" s="245" t="s">
        <v>3818</v>
      </c>
      <c r="D10" s="1817" t="s">
        <v>3819</v>
      </c>
      <c r="E10" s="1817"/>
      <c r="F10" s="245" t="s">
        <v>3820</v>
      </c>
    </row>
    <row r="11" spans="1:6" ht="280.14999999999998" customHeight="1">
      <c r="A11" s="23"/>
      <c r="B11" s="1827"/>
      <c r="C11" s="245" t="s">
        <v>3821</v>
      </c>
      <c r="D11" s="1817" t="s">
        <v>3822</v>
      </c>
      <c r="E11" s="1817"/>
      <c r="F11" s="245" t="s">
        <v>3823</v>
      </c>
    </row>
    <row r="12" spans="1:6" ht="160.15" customHeight="1">
      <c r="A12" s="23"/>
      <c r="B12" s="1827"/>
      <c r="C12" s="245" t="s">
        <v>3824</v>
      </c>
      <c r="D12" s="1817" t="s">
        <v>3825</v>
      </c>
      <c r="E12" s="1817"/>
      <c r="F12" s="245" t="s">
        <v>3826</v>
      </c>
    </row>
    <row r="13" spans="1:6" ht="135.75" customHeight="1">
      <c r="A13" s="23"/>
      <c r="B13" s="1830"/>
      <c r="C13" s="245" t="s">
        <v>3827</v>
      </c>
      <c r="D13" s="1817" t="s">
        <v>3828</v>
      </c>
      <c r="E13" s="1817"/>
      <c r="F13" s="1616" t="s">
        <v>3829</v>
      </c>
    </row>
    <row r="14" spans="1:6" ht="160.4" customHeight="1">
      <c r="A14" s="1"/>
      <c r="B14" s="1826" t="s">
        <v>3830</v>
      </c>
      <c r="C14" s="245" t="s">
        <v>3831</v>
      </c>
      <c r="D14" s="1817" t="s">
        <v>3832</v>
      </c>
      <c r="E14" s="1817"/>
      <c r="F14" s="245" t="s">
        <v>3833</v>
      </c>
    </row>
    <row r="15" spans="1:6" ht="87.65" customHeight="1">
      <c r="A15" s="1"/>
      <c r="B15" s="1827"/>
      <c r="C15" s="245" t="s">
        <v>3834</v>
      </c>
      <c r="D15" s="1817" t="s">
        <v>3835</v>
      </c>
      <c r="E15" s="1817"/>
      <c r="F15" s="245" t="s">
        <v>3836</v>
      </c>
    </row>
    <row r="16" spans="1:6" ht="75.75" customHeight="1">
      <c r="A16" s="1"/>
      <c r="B16" s="1827"/>
      <c r="C16" s="245" t="s">
        <v>3837</v>
      </c>
      <c r="D16" s="1817" t="s">
        <v>3838</v>
      </c>
      <c r="E16" s="1817"/>
      <c r="F16" s="245" t="s">
        <v>3839</v>
      </c>
    </row>
    <row r="17" spans="1:6" ht="75.75" customHeight="1">
      <c r="A17" s="1"/>
      <c r="B17" s="1827"/>
      <c r="C17" s="245" t="s">
        <v>3840</v>
      </c>
      <c r="D17" s="1817" t="s">
        <v>3841</v>
      </c>
      <c r="E17" s="1817"/>
      <c r="F17" s="245" t="s">
        <v>3842</v>
      </c>
    </row>
    <row r="18" spans="1:6" ht="135.75" customHeight="1">
      <c r="A18" s="1"/>
      <c r="B18" s="1830"/>
      <c r="C18" s="245" t="s">
        <v>3843</v>
      </c>
      <c r="D18" s="1817" t="s">
        <v>3841</v>
      </c>
      <c r="E18" s="1817"/>
      <c r="F18" s="245" t="s">
        <v>3844</v>
      </c>
    </row>
    <row r="19" spans="1:6" ht="27.65" customHeight="1">
      <c r="A19" s="1"/>
      <c r="B19" s="1826" t="s">
        <v>3737</v>
      </c>
      <c r="C19" s="1818" t="s">
        <v>3845</v>
      </c>
      <c r="D19" s="1818" t="s">
        <v>3846</v>
      </c>
      <c r="E19" s="1818"/>
      <c r="F19" s="245" t="s">
        <v>3847</v>
      </c>
    </row>
    <row r="20" spans="1:6" ht="30" customHeight="1">
      <c r="A20" s="1"/>
      <c r="B20" s="1827"/>
      <c r="C20" s="1868"/>
      <c r="D20" s="1868"/>
      <c r="E20" s="1868"/>
      <c r="F20" s="1616" t="s">
        <v>3848</v>
      </c>
    </row>
    <row r="21" spans="1:6" ht="22.5" customHeight="1">
      <c r="A21" s="1"/>
      <c r="B21" s="1827"/>
      <c r="C21" s="1868"/>
      <c r="D21" s="1868"/>
      <c r="E21" s="1868"/>
      <c r="F21" s="1616" t="s">
        <v>3849</v>
      </c>
    </row>
    <row r="22" spans="1:6" ht="30.75" customHeight="1">
      <c r="A22" s="1"/>
      <c r="B22" s="1827"/>
      <c r="C22" s="1819"/>
      <c r="D22" s="1819"/>
      <c r="E22" s="1819"/>
      <c r="F22" s="1616" t="s">
        <v>3829</v>
      </c>
    </row>
    <row r="23" spans="1:6" ht="15" customHeight="1">
      <c r="A23" s="1"/>
      <c r="B23" s="1827"/>
      <c r="C23" s="1818" t="s">
        <v>3850</v>
      </c>
      <c r="D23" s="1818" t="s">
        <v>3846</v>
      </c>
      <c r="E23" s="1818"/>
      <c r="F23" s="1818"/>
    </row>
    <row r="24" spans="1:6" ht="15" customHeight="1">
      <c r="A24" s="1"/>
      <c r="B24" s="1827"/>
      <c r="C24" s="1868"/>
      <c r="D24" s="1868"/>
      <c r="E24" s="1868"/>
      <c r="F24" s="1868"/>
    </row>
    <row r="25" spans="1:6" ht="15" customHeight="1">
      <c r="A25" s="1"/>
      <c r="B25" s="1827"/>
      <c r="C25" s="1868"/>
      <c r="D25" s="1868"/>
      <c r="E25" s="1868"/>
      <c r="F25" s="1868"/>
    </row>
    <row r="26" spans="1:6" ht="15" customHeight="1">
      <c r="A26" s="1"/>
      <c r="B26" s="1827"/>
      <c r="C26" s="1819"/>
      <c r="D26" s="1819"/>
      <c r="E26" s="1819"/>
      <c r="F26" s="1819"/>
    </row>
    <row r="27" spans="1:6" ht="125.15" customHeight="1">
      <c r="A27" s="1"/>
      <c r="B27" s="1827"/>
      <c r="C27" s="1818" t="s">
        <v>3851</v>
      </c>
      <c r="D27" s="1818" t="s">
        <v>3852</v>
      </c>
      <c r="E27" s="1818"/>
      <c r="F27" s="245" t="s">
        <v>3853</v>
      </c>
    </row>
    <row r="28" spans="1:6" ht="22.5" customHeight="1">
      <c r="A28" s="1"/>
      <c r="B28" s="1827"/>
      <c r="C28" s="1868"/>
      <c r="D28" s="1868"/>
      <c r="E28" s="1868"/>
      <c r="F28" s="1616" t="s">
        <v>3854</v>
      </c>
    </row>
    <row r="29" spans="1:6" ht="15.75" customHeight="1">
      <c r="A29" s="1"/>
      <c r="B29" s="1827"/>
      <c r="C29" s="1868"/>
      <c r="D29" s="1868"/>
      <c r="E29" s="1868"/>
      <c r="F29" s="1616" t="s">
        <v>3855</v>
      </c>
    </row>
    <row r="30" spans="1:6" ht="27.75" customHeight="1">
      <c r="A30" s="1"/>
      <c r="B30" s="1827"/>
      <c r="C30" s="1819"/>
      <c r="D30" s="1819"/>
      <c r="E30" s="1819"/>
      <c r="F30" s="1616" t="s">
        <v>3829</v>
      </c>
    </row>
    <row r="31" spans="1:6" ht="15" customHeight="1">
      <c r="A31" s="1"/>
      <c r="B31" s="1827"/>
      <c r="C31" s="1818" t="s">
        <v>3856</v>
      </c>
      <c r="D31" s="1818" t="s">
        <v>3841</v>
      </c>
      <c r="E31" s="1818"/>
      <c r="F31" s="739"/>
    </row>
    <row r="32" spans="1:6" ht="15.75" customHeight="1">
      <c r="A32" s="1"/>
      <c r="B32" s="1827"/>
      <c r="C32" s="1868"/>
      <c r="D32" s="1868"/>
      <c r="E32" s="1868"/>
      <c r="F32" s="1616" t="s">
        <v>3854</v>
      </c>
    </row>
    <row r="33" spans="1:6" ht="15.75" customHeight="1">
      <c r="A33" s="1"/>
      <c r="B33" s="1827"/>
      <c r="C33" s="1868"/>
      <c r="D33" s="1868"/>
      <c r="E33" s="1868"/>
      <c r="F33" s="1616" t="s">
        <v>3855</v>
      </c>
    </row>
    <row r="34" spans="1:6" ht="27.75" customHeight="1">
      <c r="A34" s="1"/>
      <c r="B34" s="1828"/>
      <c r="C34" s="1869"/>
      <c r="D34" s="1869"/>
      <c r="E34" s="1869"/>
      <c r="F34" s="1616" t="s">
        <v>3829</v>
      </c>
    </row>
    <row r="35" spans="1:6" ht="35.9" customHeight="1">
      <c r="A35" s="1"/>
      <c r="B35" s="1655"/>
      <c r="C35" s="1655"/>
      <c r="D35" s="1655"/>
      <c r="E35" s="1655"/>
      <c r="F35" s="1655"/>
    </row>
    <row r="36" spans="1:6" ht="15" customHeight="1">
      <c r="A36" s="1"/>
      <c r="B36" s="52"/>
      <c r="C36" s="53"/>
      <c r="D36" s="53"/>
      <c r="E36" s="53"/>
      <c r="F36" s="1617"/>
    </row>
    <row r="37" spans="1:6" ht="15" customHeight="1">
      <c r="A37" s="1"/>
      <c r="B37" s="52"/>
      <c r="C37" s="53"/>
      <c r="D37" s="53"/>
      <c r="E37" s="53"/>
      <c r="F37" s="1617"/>
    </row>
    <row r="38" spans="1:6" ht="15" customHeight="1">
      <c r="A38" s="1"/>
      <c r="B38" s="52"/>
      <c r="C38" s="53"/>
      <c r="D38" s="53"/>
      <c r="E38" s="53"/>
      <c r="F38" s="1617"/>
    </row>
    <row r="39" spans="1:6" ht="15" customHeight="1">
      <c r="A39" s="1"/>
      <c r="B39" s="52"/>
      <c r="C39" s="53"/>
      <c r="D39" s="53"/>
      <c r="E39" s="53"/>
      <c r="F39" s="1617"/>
    </row>
    <row r="40" spans="1:6" ht="15" customHeight="1">
      <c r="A40" s="1"/>
      <c r="B40" s="52"/>
      <c r="C40" s="53"/>
      <c r="D40" s="53"/>
      <c r="E40" s="53"/>
      <c r="F40" s="1617"/>
    </row>
    <row r="41" spans="1:6" ht="15" customHeight="1">
      <c r="F41" s="343"/>
    </row>
    <row r="42" spans="1:6" ht="15" customHeight="1">
      <c r="F42" s="343"/>
    </row>
    <row r="43" spans="1:6" ht="15" customHeight="1">
      <c r="F43" s="343"/>
    </row>
    <row r="44" spans="1:6" ht="15" customHeight="1">
      <c r="F44" s="343"/>
    </row>
    <row r="45" spans="1:6" ht="15" customHeight="1">
      <c r="F45" s="343"/>
    </row>
    <row r="46" spans="1:6" ht="15" customHeight="1">
      <c r="F46" s="343"/>
    </row>
    <row r="47" spans="1:6" ht="15" customHeight="1">
      <c r="F47" s="343"/>
    </row>
    <row r="48" spans="1:6" ht="15" customHeight="1">
      <c r="F48" s="343"/>
    </row>
    <row r="49" ht="15" customHeight="1"/>
    <row r="50" ht="15" customHeight="1"/>
    <row r="51" ht="15" customHeight="1"/>
    <row r="328" ht="20.149999999999999" customHeight="1"/>
  </sheetData>
  <sheetProtection algorithmName="SHA-512" hashValue="FN+5NIjM7JshD1YK3D0EQkqSKxhGQwOcsOH452vM1lZrl0AcvmFG8XS1pp71BXBJdpwxKKaV8rY/YFiP2Zd96Q==" saltValue="NJbQE7Ei4VBUSmBK46+2Kg==" spinCount="100000" sheet="1" objects="1" scenarios="1"/>
  <mergeCells count="28">
    <mergeCell ref="B1:B3"/>
    <mergeCell ref="B4:C4"/>
    <mergeCell ref="B8:B9"/>
    <mergeCell ref="D9:E9"/>
    <mergeCell ref="D8:E8"/>
    <mergeCell ref="B6:F6"/>
    <mergeCell ref="D13:E13"/>
    <mergeCell ref="D12:E12"/>
    <mergeCell ref="D11:E11"/>
    <mergeCell ref="D10:E10"/>
    <mergeCell ref="B10:B13"/>
    <mergeCell ref="D14:E14"/>
    <mergeCell ref="D15:E15"/>
    <mergeCell ref="D16:E16"/>
    <mergeCell ref="D17:E17"/>
    <mergeCell ref="B14:B18"/>
    <mergeCell ref="D18:E18"/>
    <mergeCell ref="B35:F35"/>
    <mergeCell ref="B19:B34"/>
    <mergeCell ref="C27:C30"/>
    <mergeCell ref="D27:E30"/>
    <mergeCell ref="C31:C34"/>
    <mergeCell ref="D31:E34"/>
    <mergeCell ref="C19:C22"/>
    <mergeCell ref="D19:E22"/>
    <mergeCell ref="F23:F26"/>
    <mergeCell ref="C23:C26"/>
    <mergeCell ref="D23:E26"/>
  </mergeCells>
  <hyperlinks>
    <hyperlink ref="F20" location="'Environment performance'!A1" display="Sustainability Fact Book 2025 - Environment performance" xr:uid="{D988A54B-99D7-4E44-9B2E-8ADFE62975FF}"/>
    <hyperlink ref="F21" location="'Biodiversity performance'!A1" display="Sustainability Fact Book 2025 - Biodiversity" xr:uid="{17F95BBC-167A-4C62-B147-AFBD0D6D6654}"/>
    <hyperlink ref="F28" location="'Environment performance'!A1" display="Sustainability Fact Book 2025 - Environment" xr:uid="{F32C4B70-D742-48A3-813E-67641BD35B72}"/>
    <hyperlink ref="F29" location="'GHG emissions'!A1" display="Sustainability Fact Book 2025 - GHG Emissions" xr:uid="{19994948-CD42-45F6-984F-A579D2A9D66C}"/>
    <hyperlink ref="F32" location="'Environment performance'!A1" display="Sustainability Fact Book 2025 - Environment" xr:uid="{B0F43826-B280-47A6-AEF8-A77642ECA2CF}"/>
    <hyperlink ref="F33" location="'GHG emissions'!A1" display="Sustainability Fact Book 2025 - GHG Emissions" xr:uid="{5000933E-7304-4DD5-B252-C3DB684D5C3A}"/>
    <hyperlink ref="F13" location="'Water performance'!A1" display="Sustainability Fact Book 2025 - Water performance" xr:uid="{DD622EC6-A12D-4B43-99AC-F44AD751A786}"/>
    <hyperlink ref="F22" location="'Water performance'!A1" display="Sustainability Fact Book 2025 - Water performance" xr:uid="{7A95A529-BDEC-425E-8D1C-292655B42A7A}"/>
    <hyperlink ref="F30" location="'Water performance'!A1" display="Sustainability Fact Book 2025 - Water performance" xr:uid="{272B8C7D-3BDB-4F1A-86F2-0E7C3E6AD9CD}"/>
    <hyperlink ref="F34" location="'Water performance'!A1" display="Sustainability Fact Book 2025 - Water performance" xr:uid="{64298243-5453-487F-B9B1-48619A017E1F}"/>
  </hyperlinks>
  <pageMargins left="0.75" right="0.75" top="1" bottom="1" header="0.5" footer="0.5"/>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dimension ref="A1:H329"/>
  <sheetViews>
    <sheetView showGridLines="0" showRuler="0" topLeftCell="A34" zoomScale="90" zoomScaleNormal="90" workbookViewId="0">
      <selection activeCell="B42" sqref="B42:C42"/>
    </sheetView>
  </sheetViews>
  <sheetFormatPr defaultColWidth="13.54296875" defaultRowHeight="12.5"/>
  <cols>
    <col min="1" max="1" width="7.453125" customWidth="1"/>
    <col min="2" max="2" width="83.453125" customWidth="1"/>
    <col min="3" max="4" width="17" customWidth="1"/>
  </cols>
  <sheetData>
    <row r="1" spans="1:8" ht="13.4" customHeight="1">
      <c r="A1" s="1"/>
      <c r="B1" s="1647" t="e" vm="1">
        <v>#VALUE!</v>
      </c>
      <c r="C1" s="1"/>
      <c r="D1" s="1"/>
    </row>
    <row r="2" spans="1:8">
      <c r="A2" s="1"/>
      <c r="B2" s="1647"/>
      <c r="C2" s="468"/>
      <c r="D2" s="1"/>
    </row>
    <row r="3" spans="1:8">
      <c r="A3" s="1"/>
      <c r="B3" s="1647"/>
      <c r="C3" s="1"/>
      <c r="D3" s="1"/>
    </row>
    <row r="4" spans="1:8" ht="15" customHeight="1">
      <c r="A4" s="1"/>
      <c r="B4" s="1742" t="s">
        <v>2</v>
      </c>
      <c r="C4" s="1742"/>
      <c r="D4" s="1"/>
    </row>
    <row r="5" spans="1:8" ht="15" customHeight="1">
      <c r="A5" s="1"/>
      <c r="B5" s="893"/>
      <c r="C5" s="893"/>
      <c r="D5" s="1"/>
    </row>
    <row r="6" spans="1:8" ht="15" customHeight="1">
      <c r="A6" s="1"/>
      <c r="B6" s="915" t="s">
        <v>3857</v>
      </c>
      <c r="C6" s="227"/>
      <c r="D6" s="227"/>
    </row>
    <row r="7" spans="1:8" ht="31.15" customHeight="1">
      <c r="A7" s="1"/>
      <c r="B7" s="926" t="s">
        <v>765</v>
      </c>
      <c r="C7" s="1749" t="s">
        <v>3858</v>
      </c>
      <c r="D7" s="1749"/>
      <c r="E7" s="1749"/>
      <c r="F7" s="1749" t="s">
        <v>3859</v>
      </c>
      <c r="G7" s="1749"/>
      <c r="H7" s="1749"/>
    </row>
    <row r="8" spans="1:8" ht="15.65" customHeight="1">
      <c r="A8" s="1"/>
      <c r="B8" s="926"/>
      <c r="C8" s="941" t="s">
        <v>3860</v>
      </c>
      <c r="D8" s="941" t="s">
        <v>3861</v>
      </c>
      <c r="E8" s="941" t="s">
        <v>3862</v>
      </c>
      <c r="F8" s="941" t="s">
        <v>3860</v>
      </c>
      <c r="G8" s="941" t="s">
        <v>3861</v>
      </c>
      <c r="H8" s="941" t="s">
        <v>3862</v>
      </c>
    </row>
    <row r="9" spans="1:8" ht="15.75" customHeight="1">
      <c r="A9" s="23"/>
      <c r="B9" s="13" t="s">
        <v>3863</v>
      </c>
      <c r="C9" s="372" t="s">
        <v>3864</v>
      </c>
      <c r="D9" s="372" t="s">
        <v>3865</v>
      </c>
      <c r="E9" s="804">
        <v>1</v>
      </c>
      <c r="F9" s="372" t="s">
        <v>3866</v>
      </c>
      <c r="G9" s="372" t="s">
        <v>3865</v>
      </c>
      <c r="H9" s="372">
        <v>4</v>
      </c>
    </row>
    <row r="10" spans="1:8" ht="15.75" customHeight="1">
      <c r="A10" s="23"/>
      <c r="B10" s="14" t="s">
        <v>3867</v>
      </c>
      <c r="C10" s="368" t="s">
        <v>3864</v>
      </c>
      <c r="D10" s="372" t="s">
        <v>3865</v>
      </c>
      <c r="E10" s="803">
        <v>1</v>
      </c>
      <c r="F10" s="368" t="s">
        <v>3866</v>
      </c>
      <c r="G10" s="372" t="s">
        <v>3865</v>
      </c>
      <c r="H10" s="368">
        <v>4</v>
      </c>
    </row>
    <row r="11" spans="1:8" ht="15.75" customHeight="1">
      <c r="A11" s="23"/>
      <c r="B11" s="14" t="s">
        <v>3868</v>
      </c>
      <c r="C11" s="372" t="s">
        <v>3864</v>
      </c>
      <c r="D11" s="372" t="s">
        <v>3865</v>
      </c>
      <c r="E11" s="804">
        <v>1</v>
      </c>
      <c r="F11" s="372" t="s">
        <v>3866</v>
      </c>
      <c r="G11" s="372" t="s">
        <v>3865</v>
      </c>
      <c r="H11" s="372">
        <v>4</v>
      </c>
    </row>
    <row r="12" spans="1:8" ht="15.75" customHeight="1">
      <c r="A12" s="23"/>
      <c r="B12" s="14" t="s">
        <v>3869</v>
      </c>
      <c r="C12" s="368" t="s">
        <v>3864</v>
      </c>
      <c r="D12" s="372" t="s">
        <v>3865</v>
      </c>
      <c r="E12" s="803">
        <v>1</v>
      </c>
      <c r="F12" s="368" t="s">
        <v>3866</v>
      </c>
      <c r="G12" s="372" t="s">
        <v>3865</v>
      </c>
      <c r="H12" s="368">
        <v>4</v>
      </c>
    </row>
    <row r="13" spans="1:8" ht="15.75" customHeight="1">
      <c r="A13" s="23"/>
      <c r="B13" s="14" t="s">
        <v>3870</v>
      </c>
      <c r="C13" s="372" t="s">
        <v>3864</v>
      </c>
      <c r="D13" s="372" t="s">
        <v>3865</v>
      </c>
      <c r="E13" s="804">
        <v>1</v>
      </c>
      <c r="F13" s="372" t="s">
        <v>3866</v>
      </c>
      <c r="G13" s="372" t="s">
        <v>3865</v>
      </c>
      <c r="H13" s="372">
        <v>4</v>
      </c>
    </row>
    <row r="14" spans="1:8" ht="15.75" customHeight="1">
      <c r="A14" s="1"/>
      <c r="B14" s="14" t="s">
        <v>3871</v>
      </c>
      <c r="C14" s="368" t="s">
        <v>3864</v>
      </c>
      <c r="D14" s="372" t="s">
        <v>3865</v>
      </c>
      <c r="E14" s="803">
        <v>1</v>
      </c>
      <c r="F14" s="368" t="s">
        <v>3866</v>
      </c>
      <c r="G14" s="372" t="s">
        <v>3865</v>
      </c>
      <c r="H14" s="368">
        <v>4</v>
      </c>
    </row>
    <row r="15" spans="1:8" ht="15.75" customHeight="1">
      <c r="A15" s="1"/>
      <c r="B15" s="14" t="s">
        <v>3872</v>
      </c>
      <c r="C15" s="372" t="s">
        <v>3864</v>
      </c>
      <c r="D15" s="372" t="s">
        <v>3865</v>
      </c>
      <c r="E15" s="804">
        <v>1</v>
      </c>
      <c r="F15" s="372" t="s">
        <v>3866</v>
      </c>
      <c r="G15" s="372" t="s">
        <v>3865</v>
      </c>
      <c r="H15" s="372">
        <v>4</v>
      </c>
    </row>
    <row r="16" spans="1:8" ht="15.75" customHeight="1">
      <c r="A16" s="1"/>
      <c r="B16" s="14" t="s">
        <v>3873</v>
      </c>
      <c r="C16" s="368" t="s">
        <v>3864</v>
      </c>
      <c r="D16" s="372" t="s">
        <v>3865</v>
      </c>
      <c r="E16" s="803">
        <v>1</v>
      </c>
      <c r="F16" s="368" t="s">
        <v>341</v>
      </c>
      <c r="G16" s="368" t="s">
        <v>341</v>
      </c>
      <c r="H16" s="368" t="s">
        <v>341</v>
      </c>
    </row>
    <row r="17" spans="1:8" ht="15.75" customHeight="1">
      <c r="A17" s="1"/>
      <c r="B17" s="14" t="s">
        <v>3874</v>
      </c>
      <c r="C17" s="372" t="s">
        <v>3864</v>
      </c>
      <c r="D17" s="372" t="s">
        <v>3865</v>
      </c>
      <c r="E17" s="804">
        <v>1</v>
      </c>
      <c r="F17" s="368" t="s">
        <v>341</v>
      </c>
      <c r="G17" s="368" t="s">
        <v>341</v>
      </c>
      <c r="H17" s="368" t="s">
        <v>341</v>
      </c>
    </row>
    <row r="18" spans="1:8" ht="15.75" customHeight="1">
      <c r="A18" s="1"/>
      <c r="B18" s="14" t="s">
        <v>3875</v>
      </c>
      <c r="C18" s="368" t="s">
        <v>3864</v>
      </c>
      <c r="D18" s="372" t="s">
        <v>3865</v>
      </c>
      <c r="E18" s="803">
        <v>1</v>
      </c>
      <c r="F18" s="368" t="s">
        <v>341</v>
      </c>
      <c r="G18" s="368" t="s">
        <v>341</v>
      </c>
      <c r="H18" s="368" t="s">
        <v>341</v>
      </c>
    </row>
    <row r="19" spans="1:8" ht="15.75" customHeight="1">
      <c r="A19" s="1"/>
      <c r="B19" s="14" t="s">
        <v>3876</v>
      </c>
      <c r="C19" s="372" t="s">
        <v>3864</v>
      </c>
      <c r="D19" s="372" t="s">
        <v>3865</v>
      </c>
      <c r="E19" s="804">
        <v>1</v>
      </c>
      <c r="F19" s="368" t="s">
        <v>341</v>
      </c>
      <c r="G19" s="368" t="s">
        <v>341</v>
      </c>
      <c r="H19" s="368" t="s">
        <v>341</v>
      </c>
    </row>
    <row r="20" spans="1:8" ht="15.75" customHeight="1">
      <c r="A20" s="1"/>
      <c r="B20" s="14" t="s">
        <v>3877</v>
      </c>
      <c r="C20" s="368" t="s">
        <v>3864</v>
      </c>
      <c r="D20" s="372" t="s">
        <v>3865</v>
      </c>
      <c r="E20" s="803">
        <v>1</v>
      </c>
      <c r="F20" s="368" t="s">
        <v>3866</v>
      </c>
      <c r="G20" s="368" t="s">
        <v>3865</v>
      </c>
      <c r="H20" s="368">
        <v>4</v>
      </c>
    </row>
    <row r="21" spans="1:8" ht="15.75" customHeight="1">
      <c r="A21" s="1"/>
      <c r="B21" s="14" t="s">
        <v>3878</v>
      </c>
      <c r="C21" s="372" t="s">
        <v>3864</v>
      </c>
      <c r="D21" s="372" t="s">
        <v>3865</v>
      </c>
      <c r="E21" s="804">
        <v>1</v>
      </c>
      <c r="F21" s="368" t="s">
        <v>341</v>
      </c>
      <c r="G21" s="368" t="s">
        <v>341</v>
      </c>
      <c r="H21" s="368" t="s">
        <v>341</v>
      </c>
    </row>
    <row r="22" spans="1:8" ht="15.75" customHeight="1">
      <c r="A22" s="1"/>
      <c r="B22" s="14" t="s">
        <v>3879</v>
      </c>
      <c r="C22" s="372" t="s">
        <v>3864</v>
      </c>
      <c r="D22" s="372" t="s">
        <v>3865</v>
      </c>
      <c r="E22" s="804">
        <v>131</v>
      </c>
      <c r="F22" s="368" t="s">
        <v>3866</v>
      </c>
      <c r="G22" s="368" t="s">
        <v>3865</v>
      </c>
      <c r="H22" s="368">
        <v>4</v>
      </c>
    </row>
    <row r="23" spans="1:8" ht="15.75" customHeight="1">
      <c r="A23" s="1"/>
      <c r="B23" s="14" t="s">
        <v>3880</v>
      </c>
      <c r="C23" s="372" t="s">
        <v>3864</v>
      </c>
      <c r="D23" s="372" t="s">
        <v>3865</v>
      </c>
      <c r="E23" s="803">
        <v>2</v>
      </c>
      <c r="F23" s="368" t="s">
        <v>3866</v>
      </c>
      <c r="G23" s="368" t="s">
        <v>3865</v>
      </c>
      <c r="H23" s="368">
        <v>4</v>
      </c>
    </row>
    <row r="24" spans="1:8" ht="15.75" customHeight="1">
      <c r="A24" s="1"/>
      <c r="B24" s="14" t="s">
        <v>3881</v>
      </c>
      <c r="C24" s="368" t="s">
        <v>3864</v>
      </c>
      <c r="D24" s="372" t="s">
        <v>3865</v>
      </c>
      <c r="E24" s="803">
        <v>2</v>
      </c>
      <c r="F24" s="368" t="s">
        <v>3866</v>
      </c>
      <c r="G24" s="368" t="s">
        <v>3865</v>
      </c>
      <c r="H24" s="368">
        <v>4</v>
      </c>
    </row>
    <row r="25" spans="1:8" ht="15.75" customHeight="1">
      <c r="A25" s="1"/>
      <c r="B25" s="14" t="s">
        <v>3882</v>
      </c>
      <c r="C25" s="372" t="s">
        <v>3864</v>
      </c>
      <c r="D25" s="372" t="s">
        <v>3865</v>
      </c>
      <c r="E25" s="803">
        <v>2</v>
      </c>
      <c r="F25" s="368" t="s">
        <v>3866</v>
      </c>
      <c r="G25" s="368" t="s">
        <v>3865</v>
      </c>
      <c r="H25" s="368">
        <v>4</v>
      </c>
    </row>
    <row r="26" spans="1:8" ht="15.75" customHeight="1">
      <c r="A26" s="1"/>
      <c r="B26" s="14" t="s">
        <v>3883</v>
      </c>
      <c r="C26" s="368" t="s">
        <v>3864</v>
      </c>
      <c r="D26" s="372" t="s">
        <v>3865</v>
      </c>
      <c r="E26" s="803">
        <v>2</v>
      </c>
      <c r="F26" s="368" t="s">
        <v>3866</v>
      </c>
      <c r="G26" s="368" t="s">
        <v>3865</v>
      </c>
      <c r="H26" s="368">
        <v>4</v>
      </c>
    </row>
    <row r="27" spans="1:8" ht="15.75" customHeight="1" thickBot="1">
      <c r="A27" s="1"/>
      <c r="B27" s="135" t="s">
        <v>3884</v>
      </c>
      <c r="C27" s="372" t="s">
        <v>3864</v>
      </c>
      <c r="D27" s="372" t="s">
        <v>3865</v>
      </c>
      <c r="E27" s="805">
        <v>2</v>
      </c>
      <c r="F27" s="373" t="s">
        <v>3866</v>
      </c>
      <c r="G27" s="373" t="s">
        <v>3865</v>
      </c>
      <c r="H27" s="373">
        <v>4</v>
      </c>
    </row>
    <row r="28" spans="1:8" ht="15.75" customHeight="1">
      <c r="A28" s="1"/>
      <c r="B28" s="1655" t="s">
        <v>3885</v>
      </c>
      <c r="C28" s="1655"/>
      <c r="D28" s="1655"/>
    </row>
    <row r="29" spans="1:8" ht="15.75" customHeight="1">
      <c r="A29" s="1"/>
      <c r="B29" s="1648" t="s">
        <v>3886</v>
      </c>
      <c r="C29" s="1648"/>
      <c r="D29" s="1648"/>
    </row>
    <row r="30" spans="1:8" ht="15" customHeight="1">
      <c r="A30" s="1"/>
      <c r="B30" s="1648" t="s">
        <v>3887</v>
      </c>
      <c r="C30" s="1648"/>
      <c r="D30" s="1648"/>
      <c r="E30" s="1648"/>
      <c r="F30" s="1648"/>
      <c r="G30" s="1648"/>
      <c r="H30" s="1648"/>
    </row>
    <row r="31" spans="1:8" ht="15" customHeight="1">
      <c r="A31" s="1"/>
      <c r="B31" s="254"/>
      <c r="C31" s="22"/>
      <c r="D31" s="255"/>
    </row>
    <row r="32" spans="1:8" ht="15" customHeight="1">
      <c r="A32" s="1"/>
      <c r="B32" s="915" t="s">
        <v>3888</v>
      </c>
      <c r="C32" s="228"/>
      <c r="D32" s="227"/>
    </row>
    <row r="33" spans="1:5" ht="15" customHeight="1">
      <c r="A33" s="369"/>
      <c r="B33" s="926" t="s">
        <v>765</v>
      </c>
      <c r="C33" s="1749" t="s">
        <v>3889</v>
      </c>
      <c r="D33" s="1749"/>
      <c r="E33" s="227"/>
    </row>
    <row r="34" spans="1:5" ht="15.75" customHeight="1">
      <c r="A34" s="1"/>
      <c r="B34" s="13" t="s">
        <v>3890</v>
      </c>
      <c r="C34" s="1876" t="s">
        <v>3891</v>
      </c>
      <c r="D34" s="1876"/>
      <c r="E34" s="227"/>
    </row>
    <row r="35" spans="1:5" ht="15.75" customHeight="1" thickBot="1">
      <c r="A35" s="1"/>
      <c r="B35" s="135" t="s">
        <v>3892</v>
      </c>
      <c r="C35" s="1877" t="s">
        <v>3893</v>
      </c>
      <c r="D35" s="1877"/>
      <c r="E35" s="227"/>
    </row>
    <row r="36" spans="1:5" ht="26.15" customHeight="1">
      <c r="A36" s="1"/>
      <c r="B36" s="1655" t="s">
        <v>3894</v>
      </c>
      <c r="C36" s="1655"/>
      <c r="D36" s="1648"/>
    </row>
    <row r="37" spans="1:5" ht="15" customHeight="1">
      <c r="A37" s="1"/>
      <c r="B37" s="1871"/>
      <c r="C37" s="1871"/>
      <c r="D37" s="1871"/>
    </row>
    <row r="38" spans="1:5" ht="15" customHeight="1">
      <c r="A38" s="1"/>
      <c r="B38" s="915" t="s">
        <v>3895</v>
      </c>
      <c r="C38" s="227"/>
      <c r="D38" s="227"/>
    </row>
    <row r="39" spans="1:5" ht="26.65" customHeight="1">
      <c r="A39" s="1"/>
      <c r="B39" s="926" t="s">
        <v>765</v>
      </c>
      <c r="C39" s="941" t="s">
        <v>3896</v>
      </c>
      <c r="D39" s="146"/>
    </row>
    <row r="40" spans="1:5" ht="15.75" customHeight="1">
      <c r="A40" s="1"/>
      <c r="B40" s="13" t="s">
        <v>3897</v>
      </c>
      <c r="C40" s="372" t="s">
        <v>1283</v>
      </c>
      <c r="D40" s="146"/>
    </row>
    <row r="41" spans="1:5" ht="15.75" customHeight="1" thickBot="1">
      <c r="A41" s="1"/>
      <c r="B41" s="1047" t="s">
        <v>3898</v>
      </c>
      <c r="C41" s="1046" t="s">
        <v>1283</v>
      </c>
      <c r="D41" s="146"/>
    </row>
    <row r="42" spans="1:5" ht="27.75" customHeight="1">
      <c r="A42" s="1"/>
      <c r="B42" s="1875" t="s">
        <v>3899</v>
      </c>
      <c r="C42" s="1875"/>
      <c r="D42" s="494"/>
    </row>
    <row r="43" spans="1:5" ht="15" customHeight="1">
      <c r="A43" s="1"/>
      <c r="B43" s="157"/>
      <c r="C43" s="157"/>
      <c r="D43" s="157"/>
    </row>
    <row r="44" spans="1:5" ht="15" customHeight="1">
      <c r="A44" s="1"/>
      <c r="B44" s="915" t="s">
        <v>3900</v>
      </c>
      <c r="C44" s="228"/>
      <c r="D44" s="256"/>
    </row>
    <row r="45" spans="1:5" ht="29.65" customHeight="1">
      <c r="A45" s="1"/>
      <c r="B45" s="926" t="s">
        <v>765</v>
      </c>
      <c r="C45" s="941" t="s">
        <v>3901</v>
      </c>
      <c r="D45" s="941" t="s">
        <v>3902</v>
      </c>
      <c r="E45" s="146"/>
    </row>
    <row r="46" spans="1:5" ht="15.75" customHeight="1" thickBot="1">
      <c r="A46" s="1"/>
      <c r="B46" s="235" t="s">
        <v>3890</v>
      </c>
      <c r="C46" s="374" t="s">
        <v>2336</v>
      </c>
      <c r="D46" s="374" t="s">
        <v>1283</v>
      </c>
      <c r="E46" s="146"/>
    </row>
    <row r="47" spans="1:5" ht="60" customHeight="1">
      <c r="A47" s="1"/>
      <c r="B47" s="1655" t="s">
        <v>3903</v>
      </c>
      <c r="C47" s="1655"/>
      <c r="D47" s="1648"/>
    </row>
    <row r="48" spans="1:5" ht="26.25" customHeight="1">
      <c r="A48" s="1"/>
      <c r="B48" s="1648" t="s">
        <v>3904</v>
      </c>
      <c r="C48" s="1648"/>
      <c r="D48" s="1648"/>
    </row>
    <row r="49" spans="1:5" ht="15.75" customHeight="1">
      <c r="A49" s="1"/>
      <c r="B49" s="16"/>
      <c r="C49" s="16"/>
      <c r="D49" s="16"/>
    </row>
    <row r="50" spans="1:5" ht="15" customHeight="1">
      <c r="A50" s="1"/>
      <c r="B50" s="1874" t="s">
        <v>3905</v>
      </c>
      <c r="C50" s="1874"/>
      <c r="D50" s="1874"/>
      <c r="E50" s="1874"/>
    </row>
    <row r="51" spans="1:5" ht="15" customHeight="1">
      <c r="A51" s="1"/>
      <c r="B51" s="1874"/>
      <c r="C51" s="1874"/>
      <c r="D51" s="1874"/>
      <c r="E51" s="1874"/>
    </row>
    <row r="52" spans="1:5" ht="45.65" customHeight="1">
      <c r="A52" s="1"/>
      <c r="B52" s="1044" t="s">
        <v>765</v>
      </c>
      <c r="C52" s="1045" t="s">
        <v>3906</v>
      </c>
      <c r="D52" s="1045" t="s">
        <v>3907</v>
      </c>
      <c r="E52" s="1045" t="s">
        <v>3908</v>
      </c>
    </row>
    <row r="53" spans="1:5" ht="15.75" customHeight="1">
      <c r="A53" s="1"/>
      <c r="B53" s="13" t="s">
        <v>3890</v>
      </c>
      <c r="C53" s="372" t="s">
        <v>3909</v>
      </c>
      <c r="D53" s="372" t="s">
        <v>341</v>
      </c>
      <c r="E53" s="372" t="s">
        <v>341</v>
      </c>
    </row>
    <row r="54" spans="1:5" ht="15.75" customHeight="1">
      <c r="A54" s="1"/>
      <c r="B54" s="13" t="s">
        <v>3910</v>
      </c>
      <c r="C54" s="372" t="s">
        <v>341</v>
      </c>
      <c r="D54" s="372" t="s">
        <v>3909</v>
      </c>
      <c r="E54" s="372" t="s">
        <v>3909</v>
      </c>
    </row>
    <row r="55" spans="1:5" ht="15.75" customHeight="1" thickBot="1">
      <c r="A55" s="1"/>
      <c r="B55" s="1047" t="s">
        <v>3911</v>
      </c>
      <c r="C55" s="1046" t="s">
        <v>341</v>
      </c>
      <c r="D55" s="1046" t="s">
        <v>3909</v>
      </c>
      <c r="E55" s="1046" t="s">
        <v>3909</v>
      </c>
    </row>
    <row r="56" spans="1:5" ht="36.75" customHeight="1">
      <c r="A56" s="1"/>
      <c r="B56" s="1648" t="s">
        <v>3912</v>
      </c>
      <c r="C56" s="1648"/>
      <c r="D56" s="1648"/>
      <c r="E56" s="1648"/>
    </row>
    <row r="57" spans="1:5" ht="34.15" customHeight="1">
      <c r="A57" s="1"/>
      <c r="B57" s="1648" t="s">
        <v>3913</v>
      </c>
      <c r="C57" s="1648"/>
      <c r="D57" s="1648"/>
      <c r="E57" s="1648"/>
    </row>
    <row r="58" spans="1:5" ht="21" customHeight="1">
      <c r="A58" s="1"/>
      <c r="B58" s="1648" t="s">
        <v>3914</v>
      </c>
      <c r="C58" s="1648"/>
      <c r="D58" s="1648"/>
      <c r="E58" s="1648"/>
    </row>
    <row r="59" spans="1:5" ht="15.75" customHeight="1">
      <c r="A59" s="1"/>
      <c r="B59" s="16"/>
      <c r="C59" s="16"/>
      <c r="D59" s="16"/>
    </row>
    <row r="60" spans="1:5" ht="15" customHeight="1">
      <c r="A60" s="1"/>
      <c r="B60" s="915" t="s">
        <v>3915</v>
      </c>
      <c r="C60" s="254"/>
      <c r="D60" s="257"/>
    </row>
    <row r="61" spans="1:5" ht="39" customHeight="1">
      <c r="A61" s="1"/>
      <c r="B61" s="926" t="s">
        <v>765</v>
      </c>
      <c r="C61" s="941" t="s">
        <v>3916</v>
      </c>
      <c r="D61" s="941" t="s">
        <v>3917</v>
      </c>
    </row>
    <row r="62" spans="1:5" ht="15.75" customHeight="1">
      <c r="A62" s="1"/>
      <c r="B62" s="13" t="s">
        <v>3897</v>
      </c>
      <c r="C62" s="133" t="s">
        <v>1283</v>
      </c>
      <c r="D62" s="133" t="s">
        <v>1283</v>
      </c>
    </row>
    <row r="63" spans="1:5" ht="15.75" customHeight="1">
      <c r="A63" s="1"/>
      <c r="B63" s="14" t="s">
        <v>3918</v>
      </c>
      <c r="C63" s="134" t="s">
        <v>1283</v>
      </c>
      <c r="D63" s="134" t="s">
        <v>1283</v>
      </c>
    </row>
    <row r="64" spans="1:5" ht="15.75" customHeight="1">
      <c r="A64" s="1"/>
      <c r="B64" s="14" t="s">
        <v>3919</v>
      </c>
      <c r="C64" s="134" t="s">
        <v>1283</v>
      </c>
      <c r="D64" s="134" t="s">
        <v>1283</v>
      </c>
    </row>
    <row r="65" spans="1:4" ht="15.75" customHeight="1">
      <c r="A65" s="1"/>
      <c r="B65" s="806" t="s">
        <v>3920</v>
      </c>
      <c r="C65" s="134" t="s">
        <v>1283</v>
      </c>
      <c r="D65" s="134" t="s">
        <v>1283</v>
      </c>
    </row>
    <row r="66" spans="1:4" ht="15.75" customHeight="1">
      <c r="A66" s="1"/>
      <c r="B66" s="806" t="s">
        <v>3921</v>
      </c>
      <c r="C66" s="134" t="s">
        <v>1283</v>
      </c>
      <c r="D66" s="134" t="s">
        <v>1283</v>
      </c>
    </row>
    <row r="67" spans="1:4" ht="15.75" customHeight="1">
      <c r="A67" s="1"/>
      <c r="B67" s="806" t="s">
        <v>3922</v>
      </c>
      <c r="C67" s="134" t="s">
        <v>1283</v>
      </c>
      <c r="D67" s="134" t="s">
        <v>1283</v>
      </c>
    </row>
    <row r="68" spans="1:4" ht="15.75" customHeight="1">
      <c r="A68" s="1"/>
      <c r="B68" s="806" t="s">
        <v>3923</v>
      </c>
      <c r="C68" s="134" t="s">
        <v>1283</v>
      </c>
      <c r="D68" s="134" t="s">
        <v>1283</v>
      </c>
    </row>
    <row r="69" spans="1:4" ht="15.75" customHeight="1">
      <c r="A69" s="1"/>
      <c r="B69" s="806" t="s">
        <v>3924</v>
      </c>
      <c r="C69" s="134" t="s">
        <v>1283</v>
      </c>
      <c r="D69" s="134" t="s">
        <v>1283</v>
      </c>
    </row>
    <row r="70" spans="1:4" ht="15.75" customHeight="1">
      <c r="A70" s="1"/>
      <c r="B70" s="806" t="s">
        <v>3925</v>
      </c>
      <c r="C70" s="134" t="s">
        <v>1283</v>
      </c>
      <c r="D70" s="134" t="s">
        <v>1283</v>
      </c>
    </row>
    <row r="71" spans="1:4" ht="15.75" customHeight="1">
      <c r="A71" s="1"/>
      <c r="B71" s="806" t="s">
        <v>3926</v>
      </c>
      <c r="C71" s="134" t="s">
        <v>1283</v>
      </c>
      <c r="D71" s="134" t="s">
        <v>1283</v>
      </c>
    </row>
    <row r="72" spans="1:4" ht="15.75" customHeight="1">
      <c r="A72" s="1"/>
      <c r="B72" s="806" t="s">
        <v>3927</v>
      </c>
      <c r="C72" s="471" t="s">
        <v>1283</v>
      </c>
      <c r="D72" s="471" t="s">
        <v>1283</v>
      </c>
    </row>
    <row r="73" spans="1:4" ht="15.75" customHeight="1" thickBot="1">
      <c r="A73" s="1"/>
      <c r="B73" s="135" t="s">
        <v>3928</v>
      </c>
      <c r="C73" s="136" t="s">
        <v>1283</v>
      </c>
      <c r="D73" s="136" t="s">
        <v>1283</v>
      </c>
    </row>
    <row r="74" spans="1:4" ht="26.15" customHeight="1">
      <c r="A74" s="1"/>
      <c r="B74" s="1872" t="s">
        <v>3929</v>
      </c>
      <c r="C74" s="1872"/>
      <c r="D74" s="1872"/>
    </row>
    <row r="75" spans="1:4" ht="15.75" customHeight="1">
      <c r="A75" s="1"/>
      <c r="B75" s="1750" t="s">
        <v>3930</v>
      </c>
      <c r="C75" s="1750"/>
      <c r="D75" s="1750"/>
    </row>
    <row r="76" spans="1:4" ht="15" customHeight="1">
      <c r="A76" s="1"/>
      <c r="B76" s="254"/>
      <c r="C76" s="22"/>
      <c r="D76" s="255"/>
    </row>
    <row r="77" spans="1:4" ht="15" customHeight="1">
      <c r="A77" s="1"/>
      <c r="B77" s="1873" t="s">
        <v>3931</v>
      </c>
      <c r="C77" s="1873"/>
      <c r="D77" s="1873"/>
    </row>
    <row r="78" spans="1:4" ht="26.15" customHeight="1">
      <c r="A78" s="1"/>
      <c r="B78" s="1648" t="s">
        <v>3932</v>
      </c>
      <c r="C78" s="1648"/>
      <c r="D78" s="1648"/>
    </row>
    <row r="79" spans="1:4" ht="15.75" customHeight="1">
      <c r="A79" s="1"/>
      <c r="B79" s="1648" t="s">
        <v>3933</v>
      </c>
      <c r="C79" s="1648"/>
      <c r="D79" s="1648"/>
    </row>
    <row r="81" spans="2:4" ht="15.5">
      <c r="B81" s="915" t="s">
        <v>3934</v>
      </c>
      <c r="C81" s="915"/>
      <c r="D81" s="915"/>
    </row>
    <row r="82" spans="2:4" ht="13.15" customHeight="1">
      <c r="B82" s="943" t="s">
        <v>765</v>
      </c>
      <c r="C82" s="1150" t="s">
        <v>3935</v>
      </c>
      <c r="D82" s="1150"/>
    </row>
    <row r="83" spans="2:4" ht="25.5" customHeight="1" thickBot="1">
      <c r="B83" s="1129" t="s">
        <v>3936</v>
      </c>
      <c r="C83" s="1870" t="s">
        <v>3937</v>
      </c>
      <c r="D83" s="1870"/>
    </row>
    <row r="84" spans="2:4" ht="25.5" customHeight="1">
      <c r="B84" s="1648" t="s">
        <v>3938</v>
      </c>
      <c r="C84" s="1648"/>
      <c r="D84" s="1648"/>
    </row>
    <row r="85" spans="2:4" ht="34.5" customHeight="1">
      <c r="B85" s="1648" t="s">
        <v>3939</v>
      </c>
      <c r="C85" s="1648"/>
      <c r="D85" s="1648"/>
    </row>
    <row r="86" spans="2:4" ht="31.5" customHeight="1">
      <c r="B86" s="1648" t="s">
        <v>3940</v>
      </c>
      <c r="C86" s="1648"/>
      <c r="D86" s="1648"/>
    </row>
    <row r="87" spans="2:4">
      <c r="B87" s="1648" t="s">
        <v>3941</v>
      </c>
      <c r="C87" s="1648"/>
      <c r="D87" s="1648"/>
    </row>
    <row r="329" ht="20.149999999999999" customHeight="1"/>
  </sheetData>
  <sheetProtection algorithmName="SHA-512" hashValue="B1wVwuFiKTs4VPXKMJY22+qEkXvy8yYTVt3RTJ5OfozMLsxKc4bDUqIP5YJhMBjnWB1IhsyWXwcTlDLEwtSs3A==" saltValue="WXflre7lBLELYhOF6SdXuA==" spinCount="100000" sheet="1" objects="1" scenarios="1"/>
  <mergeCells count="29">
    <mergeCell ref="B1:B3"/>
    <mergeCell ref="B4:C4"/>
    <mergeCell ref="C34:D34"/>
    <mergeCell ref="C35:D35"/>
    <mergeCell ref="F7:H7"/>
    <mergeCell ref="C7:E7"/>
    <mergeCell ref="B30:H30"/>
    <mergeCell ref="B28:D28"/>
    <mergeCell ref="B29:D29"/>
    <mergeCell ref="C33:D33"/>
    <mergeCell ref="B36:D36"/>
    <mergeCell ref="B37:D37"/>
    <mergeCell ref="B79:D79"/>
    <mergeCell ref="B47:D47"/>
    <mergeCell ref="B48:D48"/>
    <mergeCell ref="B74:D74"/>
    <mergeCell ref="B78:D78"/>
    <mergeCell ref="B77:D77"/>
    <mergeCell ref="B75:D75"/>
    <mergeCell ref="B50:E51"/>
    <mergeCell ref="B56:E56"/>
    <mergeCell ref="B57:E57"/>
    <mergeCell ref="B58:E58"/>
    <mergeCell ref="B42:C42"/>
    <mergeCell ref="B86:D86"/>
    <mergeCell ref="B87:D87"/>
    <mergeCell ref="C83:D83"/>
    <mergeCell ref="B84:D84"/>
    <mergeCell ref="B85:D85"/>
  </mergeCells>
  <phoneticPr fontId="88" type="noConversion"/>
  <pageMargins left="0.75" right="0.75" top="1" bottom="1" header="0.5" footer="0.5"/>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5"/>
  <dimension ref="A1:Y328"/>
  <sheetViews>
    <sheetView showGridLines="0" showRuler="0" topLeftCell="S53" zoomScale="85" zoomScaleNormal="85" workbookViewId="0">
      <selection activeCell="Y53" sqref="Y53"/>
    </sheetView>
  </sheetViews>
  <sheetFormatPr defaultColWidth="13.54296875" defaultRowHeight="12.75" customHeight="1"/>
  <cols>
    <col min="1" max="1" width="7.453125" customWidth="1"/>
    <col min="2" max="2" width="94.7265625" customWidth="1"/>
    <col min="3" max="3" width="9.54296875" customWidth="1"/>
    <col min="4" max="5" width="10.54296875" customWidth="1"/>
    <col min="6" max="6" width="10.453125" customWidth="1"/>
    <col min="7" max="7" width="9.54296875" customWidth="1"/>
    <col min="8" max="8" width="11.54296875" customWidth="1"/>
    <col min="9" max="9" width="12.453125" customWidth="1"/>
    <col min="10" max="10" width="12.7265625" customWidth="1"/>
    <col min="11" max="11" width="9.54296875" customWidth="1"/>
    <col min="12" max="12" width="10.54296875" customWidth="1"/>
    <col min="13" max="13" width="9.54296875" customWidth="1"/>
    <col min="14" max="14" width="10.453125" customWidth="1"/>
    <col min="15" max="15" width="9.54296875" customWidth="1"/>
    <col min="16" max="16" width="11.54296875" customWidth="1"/>
    <col min="17" max="17" width="14.54296875" customWidth="1"/>
    <col min="18" max="18" width="12.453125" customWidth="1"/>
    <col min="22" max="22" width="13.453125" customWidth="1"/>
    <col min="23" max="23" width="12.453125" customWidth="1"/>
    <col min="25" max="25" width="121.453125" customWidth="1"/>
  </cols>
  <sheetData>
    <row r="1" spans="1:25" s="912" customFormat="1" ht="13.4" customHeight="1">
      <c r="A1" s="911"/>
      <c r="B1" s="1647" t="e" vm="1">
        <v>#VALUE!</v>
      </c>
      <c r="C1" s="911"/>
      <c r="D1" s="911"/>
    </row>
    <row r="2" spans="1:25" s="912" customFormat="1" ht="12.5">
      <c r="A2" s="911"/>
      <c r="B2" s="1647"/>
      <c r="C2" s="584"/>
      <c r="D2" s="911"/>
    </row>
    <row r="3" spans="1:25" s="912" customFormat="1" ht="12.5">
      <c r="A3" s="911"/>
      <c r="B3" s="1647"/>
      <c r="C3" s="911"/>
      <c r="D3" s="911"/>
    </row>
    <row r="4" spans="1:25" s="912" customFormat="1" ht="15" customHeight="1">
      <c r="A4" s="911"/>
      <c r="B4" s="1861" t="s">
        <v>2</v>
      </c>
      <c r="C4" s="1861"/>
      <c r="D4" s="911"/>
    </row>
    <row r="5" spans="1:25" s="912" customFormat="1" ht="15" customHeight="1">
      <c r="A5" s="911"/>
      <c r="B5" s="913"/>
      <c r="C5" s="913"/>
      <c r="D5" s="911"/>
    </row>
    <row r="6" spans="1:25" ht="15" customHeight="1">
      <c r="A6" s="5"/>
      <c r="B6" s="915" t="s">
        <v>3942</v>
      </c>
      <c r="C6" s="17"/>
      <c r="D6" s="17"/>
      <c r="E6" s="17"/>
      <c r="F6" s="266"/>
      <c r="G6" s="266"/>
      <c r="H6" s="266"/>
      <c r="I6" s="266"/>
      <c r="J6" s="266"/>
      <c r="K6" s="266"/>
      <c r="L6" s="266"/>
      <c r="M6" s="266"/>
      <c r="N6" s="266"/>
      <c r="O6" s="266"/>
      <c r="P6" s="5"/>
      <c r="Q6" s="5"/>
    </row>
    <row r="7" spans="1:25" ht="15" customHeight="1">
      <c r="A7" s="5"/>
      <c r="B7" s="958" t="s">
        <v>3943</v>
      </c>
      <c r="C7" s="958"/>
      <c r="D7" s="958"/>
      <c r="E7" s="958"/>
      <c r="F7" s="958"/>
      <c r="G7" s="958"/>
      <c r="H7" s="958"/>
      <c r="I7" s="958"/>
      <c r="J7" s="958"/>
      <c r="K7" s="958"/>
      <c r="L7" s="958"/>
      <c r="M7" s="958"/>
      <c r="N7" s="958"/>
      <c r="O7" s="958"/>
      <c r="P7" s="958"/>
      <c r="Q7" s="958"/>
      <c r="R7" s="958"/>
      <c r="S7" s="958"/>
      <c r="T7" s="958"/>
      <c r="U7" s="958"/>
      <c r="V7" s="958"/>
      <c r="W7" s="958"/>
      <c r="X7" s="958"/>
      <c r="Y7" s="958"/>
    </row>
    <row r="8" spans="1:25" ht="118.5" customHeight="1">
      <c r="A8" s="5"/>
      <c r="B8" s="1650" t="s">
        <v>3944</v>
      </c>
      <c r="C8" s="1787"/>
      <c r="D8" s="1787"/>
      <c r="E8" s="1787"/>
      <c r="F8" s="1787"/>
      <c r="G8" s="1787"/>
      <c r="H8" s="1787"/>
      <c r="I8" s="1787"/>
      <c r="J8" s="1787"/>
      <c r="K8" s="1787"/>
      <c r="L8" s="1787"/>
      <c r="M8" s="1787"/>
      <c r="N8" s="1787"/>
      <c r="O8" s="1787"/>
      <c r="P8" s="1787"/>
      <c r="Q8" s="1787"/>
      <c r="R8" s="1787"/>
      <c r="S8" s="1787"/>
      <c r="T8" s="1787"/>
      <c r="U8" s="1787"/>
      <c r="V8" s="1787"/>
      <c r="W8" s="1787"/>
      <c r="X8" s="1787"/>
      <c r="Y8" s="882"/>
    </row>
    <row r="9" spans="1:25" ht="15" customHeight="1">
      <c r="A9" s="268"/>
      <c r="B9" s="269"/>
      <c r="C9" s="269"/>
      <c r="D9" s="269"/>
      <c r="E9" s="269"/>
      <c r="F9" s="269"/>
      <c r="G9" s="269"/>
      <c r="H9" s="269"/>
      <c r="I9" s="269"/>
      <c r="J9" s="269"/>
      <c r="K9" s="269"/>
      <c r="L9" s="269"/>
      <c r="M9" s="252"/>
      <c r="N9" s="252"/>
      <c r="O9" s="252"/>
      <c r="P9" s="252"/>
      <c r="Q9" s="252"/>
    </row>
    <row r="10" spans="1:25" ht="29.9" customHeight="1">
      <c r="A10" s="268"/>
      <c r="B10" s="957" t="s">
        <v>3945</v>
      </c>
      <c r="C10" s="957"/>
      <c r="D10" s="957"/>
      <c r="E10" s="957"/>
      <c r="F10" s="957"/>
      <c r="G10" s="957"/>
      <c r="H10" s="957"/>
      <c r="I10" s="957"/>
      <c r="J10" s="957"/>
      <c r="K10" s="957"/>
      <c r="L10" s="957"/>
      <c r="M10" s="957"/>
      <c r="N10" s="957"/>
      <c r="O10" s="957"/>
      <c r="P10" s="957"/>
      <c r="Q10" s="957"/>
      <c r="R10" s="957"/>
      <c r="S10" s="957"/>
      <c r="T10" s="957"/>
      <c r="U10" s="957"/>
      <c r="V10" s="957"/>
      <c r="W10" s="957"/>
      <c r="X10" s="957"/>
      <c r="Y10" s="957"/>
    </row>
    <row r="11" spans="1:25" ht="15" customHeight="1">
      <c r="A11" s="268"/>
      <c r="B11" s="270"/>
      <c r="C11" s="270"/>
      <c r="D11" s="270"/>
      <c r="E11" s="270"/>
      <c r="F11" s="270"/>
      <c r="G11" s="270"/>
      <c r="H11" s="270"/>
      <c r="I11" s="270"/>
      <c r="J11" s="270"/>
      <c r="K11" s="270"/>
      <c r="L11" s="270"/>
      <c r="M11" s="270"/>
      <c r="N11" s="270"/>
      <c r="O11" s="270"/>
      <c r="P11" s="270"/>
      <c r="Q11" s="270"/>
      <c r="R11" s="270"/>
      <c r="S11" s="270"/>
      <c r="T11" s="270"/>
      <c r="U11" s="270"/>
      <c r="V11" s="270"/>
      <c r="W11" s="270"/>
      <c r="X11" s="270"/>
      <c r="Y11" s="270"/>
    </row>
    <row r="12" spans="1:25" ht="15" customHeight="1">
      <c r="A12" s="268"/>
      <c r="B12" s="195" t="s">
        <v>3946</v>
      </c>
      <c r="C12" s="271"/>
      <c r="D12" s="270"/>
      <c r="E12" s="270"/>
      <c r="F12" s="270"/>
      <c r="G12" s="270"/>
      <c r="H12" s="270"/>
      <c r="I12" s="270"/>
      <c r="J12" s="270"/>
      <c r="K12" s="270"/>
      <c r="L12" s="270"/>
      <c r="M12" s="270"/>
      <c r="N12" s="270"/>
      <c r="O12" s="270"/>
      <c r="P12" s="270"/>
      <c r="Q12" s="270"/>
    </row>
    <row r="13" spans="1:25" ht="21" customHeight="1">
      <c r="A13" s="268"/>
      <c r="B13" s="272" t="s">
        <v>3947</v>
      </c>
      <c r="C13" s="273" t="s">
        <v>3948</v>
      </c>
      <c r="D13" s="274" t="s">
        <v>3949</v>
      </c>
      <c r="E13" s="287"/>
      <c r="F13" s="275"/>
      <c r="G13" s="286" t="s">
        <v>3950</v>
      </c>
      <c r="H13" s="274" t="s">
        <v>3951</v>
      </c>
      <c r="I13" s="272"/>
      <c r="J13" s="651" t="s">
        <v>3952</v>
      </c>
      <c r="K13" s="274" t="s">
        <v>3953</v>
      </c>
      <c r="L13" s="272"/>
      <c r="M13" s="651" t="s">
        <v>3954</v>
      </c>
      <c r="N13" s="274" t="s">
        <v>889</v>
      </c>
      <c r="O13" s="287"/>
      <c r="P13" s="270"/>
      <c r="Q13" s="270"/>
    </row>
    <row r="14" spans="1:25" ht="21" customHeight="1">
      <c r="A14" s="268"/>
      <c r="B14" s="272" t="s">
        <v>3955</v>
      </c>
      <c r="C14" s="276" t="s">
        <v>3948</v>
      </c>
      <c r="D14" s="274" t="s">
        <v>3949</v>
      </c>
      <c r="E14" s="287"/>
      <c r="F14" s="277"/>
      <c r="G14" s="278" t="s">
        <v>3950</v>
      </c>
      <c r="H14" s="274" t="s">
        <v>3951</v>
      </c>
      <c r="I14" s="272"/>
      <c r="J14" s="650" t="s">
        <v>3952</v>
      </c>
      <c r="K14" s="274" t="s">
        <v>3953</v>
      </c>
      <c r="L14" s="272"/>
      <c r="M14" s="652" t="s">
        <v>3954</v>
      </c>
      <c r="N14" s="274" t="s">
        <v>889</v>
      </c>
      <c r="O14" s="287"/>
      <c r="P14" s="270"/>
      <c r="Q14" s="270"/>
    </row>
    <row r="15" spans="1:25" ht="15" customHeight="1">
      <c r="A15" s="268"/>
      <c r="B15" s="287"/>
      <c r="C15" s="305"/>
      <c r="D15" s="270"/>
      <c r="E15" s="270"/>
      <c r="F15" s="270"/>
      <c r="G15" s="279"/>
      <c r="H15" s="5"/>
      <c r="I15" s="270"/>
      <c r="J15" s="279"/>
      <c r="K15" s="5"/>
      <c r="L15" s="219"/>
      <c r="M15" s="279"/>
      <c r="N15" s="270"/>
      <c r="O15" s="270"/>
      <c r="P15" s="270"/>
      <c r="Q15" s="270"/>
    </row>
    <row r="16" spans="1:25" ht="15" customHeight="1">
      <c r="A16" s="268"/>
      <c r="B16" s="957"/>
      <c r="C16" s="957"/>
      <c r="D16" s="957"/>
      <c r="E16" s="957"/>
      <c r="F16" s="957"/>
      <c r="G16" s="957"/>
      <c r="H16" s="957"/>
      <c r="I16" s="957"/>
      <c r="J16" s="957"/>
      <c r="K16" s="957"/>
      <c r="L16" s="957"/>
      <c r="M16" s="957"/>
      <c r="N16" s="957"/>
      <c r="O16" s="957"/>
      <c r="P16" s="957"/>
      <c r="Q16" s="957"/>
      <c r="R16" s="957"/>
      <c r="S16" s="957"/>
      <c r="T16" s="957"/>
      <c r="U16" s="957"/>
      <c r="V16" s="957"/>
      <c r="W16" s="957"/>
      <c r="X16" s="957"/>
      <c r="Y16" s="957"/>
    </row>
    <row r="17" spans="1:25" ht="26.15" customHeight="1">
      <c r="A17" s="5"/>
      <c r="B17" s="957" t="s">
        <v>3956</v>
      </c>
      <c r="C17" s="1893" t="s">
        <v>3957</v>
      </c>
      <c r="D17" s="1894"/>
      <c r="E17" s="1894"/>
      <c r="F17" s="1893" t="s">
        <v>3958</v>
      </c>
      <c r="G17" s="1894"/>
      <c r="H17" s="1894"/>
      <c r="I17" s="1894"/>
      <c r="J17" s="1894"/>
      <c r="K17" s="1894"/>
      <c r="L17" s="1894"/>
      <c r="M17" s="1893" t="s">
        <v>3959</v>
      </c>
      <c r="N17" s="1894"/>
      <c r="O17" s="1894"/>
      <c r="P17" s="1894"/>
      <c r="Q17" s="1894"/>
      <c r="R17" s="1894"/>
      <c r="S17" s="1894"/>
      <c r="T17" s="1894"/>
      <c r="U17" s="1894"/>
      <c r="V17" s="1893" t="s">
        <v>3960</v>
      </c>
      <c r="W17" s="1894"/>
      <c r="X17" s="1042" t="s">
        <v>3961</v>
      </c>
      <c r="Y17" s="1039" t="s">
        <v>3962</v>
      </c>
    </row>
    <row r="18" spans="1:25" ht="51" customHeight="1">
      <c r="A18" s="5"/>
      <c r="B18" s="957" t="s">
        <v>3963</v>
      </c>
      <c r="C18" s="1035" t="s">
        <v>796</v>
      </c>
      <c r="D18" s="1036" t="s">
        <v>3964</v>
      </c>
      <c r="E18" s="1036" t="s">
        <v>794</v>
      </c>
      <c r="F18" s="1035" t="s">
        <v>3965</v>
      </c>
      <c r="G18" s="1036" t="s">
        <v>3966</v>
      </c>
      <c r="H18" s="1036" t="s">
        <v>1349</v>
      </c>
      <c r="I18" s="1036" t="s">
        <v>2479</v>
      </c>
      <c r="J18" s="1036" t="s">
        <v>3967</v>
      </c>
      <c r="K18" s="1036" t="s">
        <v>3968</v>
      </c>
      <c r="L18" s="1036" t="s">
        <v>3969</v>
      </c>
      <c r="M18" s="1035" t="s">
        <v>2434</v>
      </c>
      <c r="N18" s="1036" t="s">
        <v>3970</v>
      </c>
      <c r="O18" s="1036" t="s">
        <v>3971</v>
      </c>
      <c r="P18" s="1036" t="s">
        <v>3972</v>
      </c>
      <c r="Q18" s="1036" t="s">
        <v>3973</v>
      </c>
      <c r="R18" s="1036" t="s">
        <v>3974</v>
      </c>
      <c r="S18" s="1036" t="s">
        <v>3975</v>
      </c>
      <c r="T18" s="1036" t="s">
        <v>1377</v>
      </c>
      <c r="U18" s="1036" t="s">
        <v>3976</v>
      </c>
      <c r="V18" s="1035" t="s">
        <v>1401</v>
      </c>
      <c r="W18" s="1036" t="s">
        <v>3977</v>
      </c>
      <c r="X18" s="1035"/>
      <c r="Y18" s="1040"/>
    </row>
    <row r="19" spans="1:25" ht="35.9" customHeight="1">
      <c r="B19" s="957" t="s">
        <v>3978</v>
      </c>
      <c r="C19" s="1035">
        <v>2024</v>
      </c>
      <c r="D19" s="1036">
        <v>2024</v>
      </c>
      <c r="E19" s="1036">
        <v>2022</v>
      </c>
      <c r="F19" s="1035">
        <v>2022</v>
      </c>
      <c r="G19" s="1036">
        <v>2025</v>
      </c>
      <c r="H19" s="1036">
        <v>2025</v>
      </c>
      <c r="I19" s="1036">
        <v>2022</v>
      </c>
      <c r="J19" s="1036">
        <v>2022</v>
      </c>
      <c r="K19" s="1036">
        <v>2024</v>
      </c>
      <c r="L19" s="1036">
        <v>2025</v>
      </c>
      <c r="M19" s="1035">
        <v>2022</v>
      </c>
      <c r="N19" s="1036">
        <v>2022</v>
      </c>
      <c r="O19" s="1036">
        <v>2022</v>
      </c>
      <c r="P19" s="1036">
        <v>2022</v>
      </c>
      <c r="Q19" s="1036">
        <v>2022</v>
      </c>
      <c r="R19" s="1036">
        <v>2022</v>
      </c>
      <c r="S19" s="1036">
        <v>2022</v>
      </c>
      <c r="T19" s="1036">
        <v>2022</v>
      </c>
      <c r="U19" s="1036">
        <v>2022</v>
      </c>
      <c r="V19" s="1035">
        <v>2022</v>
      </c>
      <c r="W19" s="1036">
        <v>2022</v>
      </c>
      <c r="X19" s="1035">
        <v>2025</v>
      </c>
      <c r="Y19" s="1040"/>
    </row>
    <row r="20" spans="1:25" ht="60" customHeight="1">
      <c r="B20" s="957" t="s">
        <v>3979</v>
      </c>
      <c r="C20" s="1035" t="s">
        <v>513</v>
      </c>
      <c r="D20" s="1036" t="s">
        <v>513</v>
      </c>
      <c r="E20" s="1036" t="s">
        <v>3980</v>
      </c>
      <c r="F20" s="1035" t="s">
        <v>3981</v>
      </c>
      <c r="G20" s="1036" t="s">
        <v>3982</v>
      </c>
      <c r="H20" s="1036" t="s">
        <v>511</v>
      </c>
      <c r="I20" s="1036" t="s">
        <v>3983</v>
      </c>
      <c r="J20" s="1036" t="s">
        <v>3983</v>
      </c>
      <c r="K20" s="1036" t="s">
        <v>514</v>
      </c>
      <c r="L20" s="1036" t="s">
        <v>3982</v>
      </c>
      <c r="M20" s="1035" t="s">
        <v>3984</v>
      </c>
      <c r="N20" s="1036" t="s">
        <v>3984</v>
      </c>
      <c r="O20" s="1036" t="s">
        <v>3985</v>
      </c>
      <c r="P20" s="1036" t="s">
        <v>3985</v>
      </c>
      <c r="Q20" s="1036" t="s">
        <v>3985</v>
      </c>
      <c r="R20" s="1036" t="s">
        <v>3985</v>
      </c>
      <c r="S20" s="1036" t="s">
        <v>3985</v>
      </c>
      <c r="T20" s="1036" t="s">
        <v>3985</v>
      </c>
      <c r="U20" s="1036" t="s">
        <v>3985</v>
      </c>
      <c r="V20" s="1035" t="s">
        <v>3986</v>
      </c>
      <c r="W20" s="1036" t="s">
        <v>3987</v>
      </c>
      <c r="X20" s="1035" t="s">
        <v>511</v>
      </c>
      <c r="Y20" s="1040"/>
    </row>
    <row r="21" spans="1:25" ht="26.15" customHeight="1">
      <c r="A21" s="280"/>
      <c r="B21" s="957" t="s">
        <v>3988</v>
      </c>
      <c r="C21" s="1037" t="s">
        <v>3989</v>
      </c>
      <c r="D21" s="1038" t="s">
        <v>3989</v>
      </c>
      <c r="E21" s="1038" t="s">
        <v>3990</v>
      </c>
      <c r="F21" s="1037" t="s">
        <v>3990</v>
      </c>
      <c r="G21" s="1038" t="s">
        <v>3990</v>
      </c>
      <c r="H21" s="1038" t="s">
        <v>3990</v>
      </c>
      <c r="I21" s="1038"/>
      <c r="J21" s="1038"/>
      <c r="K21" s="1038" t="s">
        <v>3991</v>
      </c>
      <c r="L21" s="1038" t="s">
        <v>3990</v>
      </c>
      <c r="M21" s="1037" t="s">
        <v>3992</v>
      </c>
      <c r="N21" s="1038" t="s">
        <v>3992</v>
      </c>
      <c r="O21" s="1038" t="s">
        <v>3992</v>
      </c>
      <c r="P21" s="1038" t="s">
        <v>3992</v>
      </c>
      <c r="Q21" s="1038" t="s">
        <v>3992</v>
      </c>
      <c r="R21" s="1038" t="s">
        <v>3992</v>
      </c>
      <c r="S21" s="1038" t="s">
        <v>3992</v>
      </c>
      <c r="T21" s="1038" t="s">
        <v>3992</v>
      </c>
      <c r="U21" s="1038" t="s">
        <v>3992</v>
      </c>
      <c r="V21" s="1037" t="s">
        <v>3991</v>
      </c>
      <c r="W21" s="1038" t="s">
        <v>3991</v>
      </c>
      <c r="X21" s="1037" t="s">
        <v>3993</v>
      </c>
      <c r="Y21" s="1041"/>
    </row>
    <row r="22" spans="1:25" ht="24.75" customHeight="1">
      <c r="A22" s="5"/>
      <c r="B22" s="1031" t="s">
        <v>3994</v>
      </c>
      <c r="C22" s="1031"/>
      <c r="D22" s="1031"/>
      <c r="E22" s="1031"/>
      <c r="F22" s="1031"/>
      <c r="G22" s="1031"/>
      <c r="H22" s="1031"/>
      <c r="I22" s="1031"/>
      <c r="J22" s="1031"/>
      <c r="K22" s="1031"/>
      <c r="L22" s="1031"/>
      <c r="M22" s="1031"/>
      <c r="N22" s="1031"/>
      <c r="O22" s="1031"/>
      <c r="P22" s="1031"/>
      <c r="Q22" s="1031"/>
      <c r="R22" s="1031"/>
      <c r="S22" s="1031"/>
      <c r="T22" s="1031"/>
      <c r="U22" s="1031"/>
      <c r="V22" s="1031"/>
      <c r="W22" s="1031"/>
      <c r="X22" s="1031"/>
      <c r="Y22" s="1031"/>
    </row>
    <row r="23" spans="1:25" ht="39" customHeight="1">
      <c r="A23" s="280"/>
      <c r="B23" s="281" t="s">
        <v>3995</v>
      </c>
      <c r="C23" s="313" t="s">
        <v>3950</v>
      </c>
      <c r="D23" s="313" t="s">
        <v>3950</v>
      </c>
      <c r="E23" s="303" t="s">
        <v>3948</v>
      </c>
      <c r="F23" s="309" t="s">
        <v>3948</v>
      </c>
      <c r="G23" s="303" t="s">
        <v>3948</v>
      </c>
      <c r="H23" s="303" t="s">
        <v>3948</v>
      </c>
      <c r="I23" s="282" t="s">
        <v>3948</v>
      </c>
      <c r="J23" s="282" t="s">
        <v>3948</v>
      </c>
      <c r="K23" s="303" t="s">
        <v>3948</v>
      </c>
      <c r="L23" s="303" t="s">
        <v>3948</v>
      </c>
      <c r="M23" s="356" t="s">
        <v>3948</v>
      </c>
      <c r="N23" s="356" t="s">
        <v>3948</v>
      </c>
      <c r="O23" s="356" t="s">
        <v>3948</v>
      </c>
      <c r="P23" s="356" t="s">
        <v>3948</v>
      </c>
      <c r="Q23" s="356" t="s">
        <v>3948</v>
      </c>
      <c r="R23" s="356" t="s">
        <v>3948</v>
      </c>
      <c r="S23" s="356" t="s">
        <v>3948</v>
      </c>
      <c r="T23" s="356" t="s">
        <v>3948</v>
      </c>
      <c r="U23" s="356" t="s">
        <v>3948</v>
      </c>
      <c r="V23" s="303" t="s">
        <v>3948</v>
      </c>
      <c r="W23" s="303" t="s">
        <v>3948</v>
      </c>
      <c r="X23" s="303" t="s">
        <v>3948</v>
      </c>
      <c r="Y23" s="70" t="s">
        <v>3996</v>
      </c>
    </row>
    <row r="24" spans="1:25" ht="27.65" customHeight="1">
      <c r="A24" s="280"/>
      <c r="B24" s="308" t="s">
        <v>3997</v>
      </c>
      <c r="C24" s="303" t="s">
        <v>3948</v>
      </c>
      <c r="D24" s="303" t="s">
        <v>3948</v>
      </c>
      <c r="E24" s="309" t="s">
        <v>3948</v>
      </c>
      <c r="F24" s="309" t="s">
        <v>3948</v>
      </c>
      <c r="G24" s="303" t="s">
        <v>3948</v>
      </c>
      <c r="H24" s="303" t="s">
        <v>3948</v>
      </c>
      <c r="I24" s="311" t="s">
        <v>3948</v>
      </c>
      <c r="J24" s="311" t="s">
        <v>3948</v>
      </c>
      <c r="K24" s="309" t="s">
        <v>3948</v>
      </c>
      <c r="L24" s="309" t="s">
        <v>3948</v>
      </c>
      <c r="M24" s="356" t="s">
        <v>3948</v>
      </c>
      <c r="N24" s="356" t="s">
        <v>3948</v>
      </c>
      <c r="O24" s="356" t="s">
        <v>3948</v>
      </c>
      <c r="P24" s="356" t="s">
        <v>3948</v>
      </c>
      <c r="Q24" s="356" t="s">
        <v>3948</v>
      </c>
      <c r="R24" s="356" t="s">
        <v>3948</v>
      </c>
      <c r="S24" s="356" t="s">
        <v>3948</v>
      </c>
      <c r="T24" s="356" t="s">
        <v>3948</v>
      </c>
      <c r="U24" s="356" t="s">
        <v>3948</v>
      </c>
      <c r="V24" s="303" t="s">
        <v>3948</v>
      </c>
      <c r="W24" s="303" t="s">
        <v>3948</v>
      </c>
      <c r="X24" s="303" t="s">
        <v>3948</v>
      </c>
      <c r="Y24" s="5"/>
    </row>
    <row r="25" spans="1:25" ht="35.9" customHeight="1">
      <c r="A25" s="280"/>
      <c r="B25" s="308" t="s">
        <v>3998</v>
      </c>
      <c r="C25" s="357" t="s">
        <v>3954</v>
      </c>
      <c r="D25" s="310" t="s">
        <v>3954</v>
      </c>
      <c r="E25" s="310" t="s">
        <v>3954</v>
      </c>
      <c r="F25" s="310" t="s">
        <v>3954</v>
      </c>
      <c r="G25" s="310" t="s">
        <v>3954</v>
      </c>
      <c r="H25" s="310" t="s">
        <v>3954</v>
      </c>
      <c r="I25" s="312" t="s">
        <v>3954</v>
      </c>
      <c r="J25" s="312" t="s">
        <v>3954</v>
      </c>
      <c r="K25" s="310" t="s">
        <v>3954</v>
      </c>
      <c r="L25" s="310" t="s">
        <v>3954</v>
      </c>
      <c r="M25" s="357" t="s">
        <v>3954</v>
      </c>
      <c r="N25" s="357" t="s">
        <v>3954</v>
      </c>
      <c r="O25" s="357" t="s">
        <v>3954</v>
      </c>
      <c r="P25" s="357" t="s">
        <v>3954</v>
      </c>
      <c r="Q25" s="357" t="s">
        <v>3954</v>
      </c>
      <c r="R25" s="357" t="s">
        <v>3954</v>
      </c>
      <c r="S25" s="357" t="s">
        <v>3954</v>
      </c>
      <c r="T25" s="357" t="s">
        <v>3954</v>
      </c>
      <c r="U25" s="357" t="s">
        <v>3954</v>
      </c>
      <c r="V25" s="304" t="s">
        <v>3954</v>
      </c>
      <c r="W25" s="304" t="s">
        <v>3954</v>
      </c>
      <c r="X25" s="303" t="s">
        <v>3948</v>
      </c>
      <c r="Y25" s="70" t="s">
        <v>3999</v>
      </c>
    </row>
    <row r="26" spans="1:25" ht="27.65" customHeight="1">
      <c r="A26" s="280"/>
      <c r="B26" s="281" t="s">
        <v>4000</v>
      </c>
      <c r="C26" s="310" t="s">
        <v>3954</v>
      </c>
      <c r="D26" s="310" t="s">
        <v>3954</v>
      </c>
      <c r="E26" s="304" t="s">
        <v>3954</v>
      </c>
      <c r="F26" s="310" t="s">
        <v>3954</v>
      </c>
      <c r="G26" s="310" t="s">
        <v>3954</v>
      </c>
      <c r="H26" s="310" t="s">
        <v>3954</v>
      </c>
      <c r="I26" s="283" t="s">
        <v>3954</v>
      </c>
      <c r="J26" s="283" t="s">
        <v>3954</v>
      </c>
      <c r="K26" s="304" t="s">
        <v>3954</v>
      </c>
      <c r="L26" s="304" t="s">
        <v>3954</v>
      </c>
      <c r="M26" s="357" t="s">
        <v>3954</v>
      </c>
      <c r="N26" s="357" t="s">
        <v>3954</v>
      </c>
      <c r="O26" s="357" t="s">
        <v>3954</v>
      </c>
      <c r="P26" s="357" t="s">
        <v>3954</v>
      </c>
      <c r="Q26" s="357" t="s">
        <v>3954</v>
      </c>
      <c r="R26" s="357" t="s">
        <v>3954</v>
      </c>
      <c r="S26" s="357" t="s">
        <v>3954</v>
      </c>
      <c r="T26" s="357" t="s">
        <v>3954</v>
      </c>
      <c r="U26" s="357" t="s">
        <v>3954</v>
      </c>
      <c r="V26" s="304" t="s">
        <v>3954</v>
      </c>
      <c r="W26" s="304" t="s">
        <v>3954</v>
      </c>
      <c r="X26" s="303" t="s">
        <v>3948</v>
      </c>
      <c r="Y26" s="70" t="s">
        <v>4001</v>
      </c>
    </row>
    <row r="27" spans="1:25" ht="27.65" customHeight="1">
      <c r="A27" s="280"/>
      <c r="B27" s="281" t="s">
        <v>4002</v>
      </c>
      <c r="C27" s="310" t="s">
        <v>3954</v>
      </c>
      <c r="D27" s="310" t="s">
        <v>3954</v>
      </c>
      <c r="E27" s="304" t="s">
        <v>3954</v>
      </c>
      <c r="F27" s="310" t="s">
        <v>3954</v>
      </c>
      <c r="G27" s="310" t="s">
        <v>3954</v>
      </c>
      <c r="H27" s="310" t="s">
        <v>3954</v>
      </c>
      <c r="I27" s="283" t="s">
        <v>3954</v>
      </c>
      <c r="J27" s="283" t="s">
        <v>3954</v>
      </c>
      <c r="K27" s="304" t="s">
        <v>3954</v>
      </c>
      <c r="L27" s="304" t="s">
        <v>3954</v>
      </c>
      <c r="M27" s="357" t="s">
        <v>3954</v>
      </c>
      <c r="N27" s="357" t="s">
        <v>3954</v>
      </c>
      <c r="O27" s="357" t="s">
        <v>3954</v>
      </c>
      <c r="P27" s="357" t="s">
        <v>3954</v>
      </c>
      <c r="Q27" s="357" t="s">
        <v>3954</v>
      </c>
      <c r="R27" s="357" t="s">
        <v>3954</v>
      </c>
      <c r="S27" s="357" t="s">
        <v>3954</v>
      </c>
      <c r="T27" s="357" t="s">
        <v>3954</v>
      </c>
      <c r="U27" s="357" t="s">
        <v>3954</v>
      </c>
      <c r="V27" s="304" t="s">
        <v>3954</v>
      </c>
      <c r="W27" s="304" t="s">
        <v>3954</v>
      </c>
      <c r="X27" s="303" t="s">
        <v>3948</v>
      </c>
      <c r="Y27" s="70" t="s">
        <v>4001</v>
      </c>
    </row>
    <row r="28" spans="1:25" ht="15.75" customHeight="1">
      <c r="A28" s="5"/>
      <c r="B28" s="1031" t="s">
        <v>4003</v>
      </c>
      <c r="C28" s="1031"/>
      <c r="D28" s="1031"/>
      <c r="E28" s="1031"/>
      <c r="F28" s="1031"/>
      <c r="G28" s="1031"/>
      <c r="H28" s="1031"/>
      <c r="I28" s="1031"/>
      <c r="J28" s="1031"/>
      <c r="K28" s="1031"/>
      <c r="L28" s="1031"/>
      <c r="M28" s="1031"/>
      <c r="N28" s="1031"/>
      <c r="O28" s="1031"/>
      <c r="P28" s="1031"/>
      <c r="Q28" s="1031"/>
      <c r="R28" s="1031"/>
      <c r="S28" s="1031"/>
      <c r="T28" s="1031"/>
      <c r="U28" s="1031"/>
      <c r="V28" s="1031"/>
      <c r="W28" s="1031"/>
      <c r="X28" s="1031"/>
      <c r="Y28" s="1031"/>
    </row>
    <row r="29" spans="1:25" ht="27.65" customHeight="1">
      <c r="A29" s="280"/>
      <c r="B29" s="281" t="s">
        <v>4004</v>
      </c>
      <c r="C29" s="310" t="s">
        <v>3954</v>
      </c>
      <c r="D29" s="310" t="s">
        <v>3954</v>
      </c>
      <c r="E29" s="304" t="s">
        <v>3954</v>
      </c>
      <c r="F29" s="310" t="s">
        <v>3954</v>
      </c>
      <c r="G29" s="310" t="s">
        <v>3954</v>
      </c>
      <c r="H29" s="310" t="s">
        <v>3954</v>
      </c>
      <c r="I29" s="283" t="s">
        <v>3954</v>
      </c>
      <c r="J29" s="283" t="s">
        <v>3954</v>
      </c>
      <c r="K29" s="304" t="s">
        <v>3954</v>
      </c>
      <c r="L29" s="304" t="s">
        <v>3954</v>
      </c>
      <c r="M29" s="357" t="s">
        <v>3954</v>
      </c>
      <c r="N29" s="357" t="s">
        <v>3954</v>
      </c>
      <c r="O29" s="357" t="s">
        <v>3954</v>
      </c>
      <c r="P29" s="357" t="s">
        <v>3954</v>
      </c>
      <c r="Q29" s="357" t="s">
        <v>3954</v>
      </c>
      <c r="R29" s="357" t="s">
        <v>3954</v>
      </c>
      <c r="S29" s="357" t="s">
        <v>3954</v>
      </c>
      <c r="T29" s="357" t="s">
        <v>3954</v>
      </c>
      <c r="U29" s="357" t="s">
        <v>3954</v>
      </c>
      <c r="V29" s="304" t="s">
        <v>3954</v>
      </c>
      <c r="W29" s="304" t="s">
        <v>3954</v>
      </c>
      <c r="X29" s="303" t="s">
        <v>3948</v>
      </c>
      <c r="Y29" s="70" t="s">
        <v>4001</v>
      </c>
    </row>
    <row r="30" spans="1:25" ht="41.15" customHeight="1">
      <c r="A30" s="280"/>
      <c r="B30" s="579" t="s">
        <v>4005</v>
      </c>
      <c r="C30" s="303" t="s">
        <v>3948</v>
      </c>
      <c r="D30" s="303" t="s">
        <v>3948</v>
      </c>
      <c r="E30" s="303" t="s">
        <v>3948</v>
      </c>
      <c r="F30" s="309" t="s">
        <v>3948</v>
      </c>
      <c r="G30" s="303" t="s">
        <v>3948</v>
      </c>
      <c r="H30" s="303" t="s">
        <v>3948</v>
      </c>
      <c r="I30" s="276" t="s">
        <v>3948</v>
      </c>
      <c r="J30" s="276" t="s">
        <v>3948</v>
      </c>
      <c r="K30" s="303" t="s">
        <v>3948</v>
      </c>
      <c r="L30" s="303" t="s">
        <v>3948</v>
      </c>
      <c r="M30" s="356" t="s">
        <v>3948</v>
      </c>
      <c r="N30" s="356" t="s">
        <v>3948</v>
      </c>
      <c r="O30" s="356" t="s">
        <v>3948</v>
      </c>
      <c r="P30" s="356" t="s">
        <v>3948</v>
      </c>
      <c r="Q30" s="356" t="s">
        <v>3948</v>
      </c>
      <c r="R30" s="356" t="s">
        <v>3948</v>
      </c>
      <c r="S30" s="356" t="s">
        <v>3948</v>
      </c>
      <c r="T30" s="356" t="s">
        <v>3948</v>
      </c>
      <c r="U30" s="356" t="s">
        <v>3948</v>
      </c>
      <c r="V30" s="303" t="s">
        <v>3948</v>
      </c>
      <c r="W30" s="303" t="s">
        <v>3948</v>
      </c>
      <c r="X30" s="303" t="s">
        <v>3948</v>
      </c>
      <c r="Y30" s="70"/>
    </row>
    <row r="31" spans="1:25" ht="28.5" customHeight="1">
      <c r="A31" s="5"/>
      <c r="B31" s="1031" t="s">
        <v>4006</v>
      </c>
      <c r="C31" s="1031"/>
      <c r="D31" s="1031"/>
      <c r="E31" s="1031"/>
      <c r="F31" s="1031"/>
      <c r="G31" s="1031"/>
      <c r="H31" s="1031"/>
      <c r="I31" s="1031"/>
      <c r="J31" s="1031"/>
      <c r="K31" s="1031"/>
      <c r="L31" s="1031"/>
      <c r="M31" s="1031"/>
      <c r="N31" s="1031"/>
      <c r="O31" s="1031"/>
      <c r="P31" s="1031"/>
      <c r="Q31" s="1031"/>
      <c r="R31" s="1031"/>
      <c r="S31" s="1031"/>
      <c r="T31" s="1031"/>
      <c r="U31" s="1031"/>
      <c r="V31" s="1031"/>
      <c r="W31" s="1031"/>
      <c r="X31" s="1031"/>
      <c r="Y31" s="1031"/>
    </row>
    <row r="32" spans="1:25" ht="144.65" customHeight="1">
      <c r="A32" s="280"/>
      <c r="B32" s="281" t="s">
        <v>4007</v>
      </c>
      <c r="C32" s="313" t="s">
        <v>3950</v>
      </c>
      <c r="D32" s="313" t="s">
        <v>3950</v>
      </c>
      <c r="E32" s="313" t="s">
        <v>3950</v>
      </c>
      <c r="F32" s="1032" t="s">
        <v>3950</v>
      </c>
      <c r="G32" s="313" t="s">
        <v>3950</v>
      </c>
      <c r="H32" s="303" t="s">
        <v>3948</v>
      </c>
      <c r="I32" s="284" t="s">
        <v>3950</v>
      </c>
      <c r="J32" s="284" t="s">
        <v>3950</v>
      </c>
      <c r="K32" s="581" t="s">
        <v>3950</v>
      </c>
      <c r="L32" s="356" t="s">
        <v>3948</v>
      </c>
      <c r="M32" s="356" t="s">
        <v>3948</v>
      </c>
      <c r="N32" s="356" t="s">
        <v>3948</v>
      </c>
      <c r="O32" s="313" t="s">
        <v>3950</v>
      </c>
      <c r="P32" s="356" t="s">
        <v>3948</v>
      </c>
      <c r="Q32" s="356" t="s">
        <v>3948</v>
      </c>
      <c r="R32" s="356" t="s">
        <v>3948</v>
      </c>
      <c r="S32" s="356" t="s">
        <v>3948</v>
      </c>
      <c r="T32" s="313" t="s">
        <v>3950</v>
      </c>
      <c r="U32" s="356" t="s">
        <v>3948</v>
      </c>
      <c r="V32" s="303" t="s">
        <v>3948</v>
      </c>
      <c r="W32" s="303" t="s">
        <v>3948</v>
      </c>
      <c r="X32" s="303" t="s">
        <v>3948</v>
      </c>
      <c r="Y32" s="515" t="s">
        <v>4008</v>
      </c>
    </row>
    <row r="33" spans="1:25" ht="52.5" customHeight="1">
      <c r="A33" s="280"/>
      <c r="B33" s="281" t="s">
        <v>4009</v>
      </c>
      <c r="C33" s="303" t="s">
        <v>3948</v>
      </c>
      <c r="D33" s="303" t="s">
        <v>3948</v>
      </c>
      <c r="E33" s="303" t="s">
        <v>3948</v>
      </c>
      <c r="F33" s="309" t="s">
        <v>3948</v>
      </c>
      <c r="G33" s="303" t="s">
        <v>3948</v>
      </c>
      <c r="H33" s="303" t="s">
        <v>3948</v>
      </c>
      <c r="I33" s="276" t="s">
        <v>3948</v>
      </c>
      <c r="J33" s="276" t="s">
        <v>3948</v>
      </c>
      <c r="K33" s="303" t="s">
        <v>3948</v>
      </c>
      <c r="L33" s="356" t="s">
        <v>3948</v>
      </c>
      <c r="M33" s="356" t="s">
        <v>3948</v>
      </c>
      <c r="N33" s="356" t="s">
        <v>3948</v>
      </c>
      <c r="O33" s="356" t="s">
        <v>3948</v>
      </c>
      <c r="P33" s="356" t="s">
        <v>3948</v>
      </c>
      <c r="Q33" s="356" t="s">
        <v>3948</v>
      </c>
      <c r="R33" s="356" t="s">
        <v>3948</v>
      </c>
      <c r="S33" s="356" t="s">
        <v>3948</v>
      </c>
      <c r="T33" s="356" t="s">
        <v>3948</v>
      </c>
      <c r="U33" s="303" t="s">
        <v>3948</v>
      </c>
      <c r="V33" s="303" t="s">
        <v>3948</v>
      </c>
      <c r="W33" s="303" t="s">
        <v>3948</v>
      </c>
      <c r="X33" s="304" t="s">
        <v>3954</v>
      </c>
      <c r="Y33" s="70" t="s">
        <v>4010</v>
      </c>
    </row>
    <row r="34" spans="1:25" ht="147.65" customHeight="1">
      <c r="A34" s="280"/>
      <c r="B34" s="281" t="s">
        <v>4011</v>
      </c>
      <c r="C34" s="303" t="s">
        <v>3948</v>
      </c>
      <c r="D34" s="303" t="s">
        <v>3948</v>
      </c>
      <c r="E34" s="303" t="s">
        <v>3948</v>
      </c>
      <c r="F34" s="1032" t="s">
        <v>3950</v>
      </c>
      <c r="G34" s="303" t="s">
        <v>3948</v>
      </c>
      <c r="H34" s="303" t="s">
        <v>3948</v>
      </c>
      <c r="I34" s="284" t="s">
        <v>3950</v>
      </c>
      <c r="J34" s="284" t="s">
        <v>3950</v>
      </c>
      <c r="K34" s="303" t="s">
        <v>3948</v>
      </c>
      <c r="L34" s="356" t="s">
        <v>3948</v>
      </c>
      <c r="M34" s="356" t="s">
        <v>3948</v>
      </c>
      <c r="N34" s="356" t="s">
        <v>3948</v>
      </c>
      <c r="O34" s="356" t="s">
        <v>3948</v>
      </c>
      <c r="P34" s="313" t="s">
        <v>3950</v>
      </c>
      <c r="Q34" s="356" t="s">
        <v>3948</v>
      </c>
      <c r="R34" s="356" t="s">
        <v>3948</v>
      </c>
      <c r="S34" s="356" t="s">
        <v>3948</v>
      </c>
      <c r="T34" s="356" t="s">
        <v>3948</v>
      </c>
      <c r="U34" s="356" t="s">
        <v>3948</v>
      </c>
      <c r="V34" s="303" t="s">
        <v>3948</v>
      </c>
      <c r="W34" s="303" t="s">
        <v>3948</v>
      </c>
      <c r="X34" s="304" t="s">
        <v>3954</v>
      </c>
      <c r="Y34" s="70" t="s">
        <v>4012</v>
      </c>
    </row>
    <row r="35" spans="1:25" ht="95.15" customHeight="1">
      <c r="A35" s="280"/>
      <c r="B35" s="579" t="s">
        <v>4013</v>
      </c>
      <c r="C35" s="313" t="s">
        <v>3950</v>
      </c>
      <c r="D35" s="313" t="s">
        <v>3950</v>
      </c>
      <c r="E35" s="313" t="s">
        <v>3950</v>
      </c>
      <c r="F35" s="1032" t="s">
        <v>3950</v>
      </c>
      <c r="G35" s="303" t="s">
        <v>3948</v>
      </c>
      <c r="H35" s="303" t="s">
        <v>3948</v>
      </c>
      <c r="I35" s="284" t="s">
        <v>3950</v>
      </c>
      <c r="J35" s="284" t="s">
        <v>3950</v>
      </c>
      <c r="K35" s="313" t="s">
        <v>3950</v>
      </c>
      <c r="L35" s="356" t="s">
        <v>3948</v>
      </c>
      <c r="M35" s="358" t="s">
        <v>3950</v>
      </c>
      <c r="N35" s="358" t="s">
        <v>3950</v>
      </c>
      <c r="O35" s="358" t="s">
        <v>3950</v>
      </c>
      <c r="P35" s="358" t="s">
        <v>4014</v>
      </c>
      <c r="Q35" s="358" t="s">
        <v>3950</v>
      </c>
      <c r="R35" s="358" t="s">
        <v>3950</v>
      </c>
      <c r="S35" s="358" t="s">
        <v>3950</v>
      </c>
      <c r="T35" s="358" t="s">
        <v>3950</v>
      </c>
      <c r="U35" s="358" t="s">
        <v>4014</v>
      </c>
      <c r="V35" s="313" t="s">
        <v>3950</v>
      </c>
      <c r="W35" s="313" t="s">
        <v>3950</v>
      </c>
      <c r="X35" s="313" t="s">
        <v>3950</v>
      </c>
      <c r="Y35" s="515" t="s">
        <v>4015</v>
      </c>
    </row>
    <row r="36" spans="1:25" ht="40.4" customHeight="1">
      <c r="A36" s="280"/>
      <c r="B36" s="579" t="s">
        <v>4016</v>
      </c>
      <c r="C36" s="303" t="s">
        <v>3948</v>
      </c>
      <c r="D36" s="303" t="s">
        <v>3948</v>
      </c>
      <c r="E36" s="303" t="s">
        <v>3948</v>
      </c>
      <c r="F36" s="309" t="s">
        <v>3948</v>
      </c>
      <c r="G36" s="303" t="s">
        <v>3948</v>
      </c>
      <c r="H36" s="303" t="s">
        <v>3948</v>
      </c>
      <c r="I36" s="276" t="s">
        <v>3948</v>
      </c>
      <c r="J36" s="276" t="s">
        <v>3948</v>
      </c>
      <c r="K36" s="303" t="s">
        <v>3948</v>
      </c>
      <c r="L36" s="356" t="s">
        <v>3948</v>
      </c>
      <c r="M36" s="356" t="s">
        <v>3948</v>
      </c>
      <c r="N36" s="356" t="s">
        <v>3948</v>
      </c>
      <c r="O36" s="356" t="s">
        <v>3948</v>
      </c>
      <c r="P36" s="356" t="s">
        <v>3948</v>
      </c>
      <c r="Q36" s="356" t="s">
        <v>3948</v>
      </c>
      <c r="R36" s="356" t="s">
        <v>3948</v>
      </c>
      <c r="S36" s="356" t="s">
        <v>3948</v>
      </c>
      <c r="T36" s="356" t="s">
        <v>3948</v>
      </c>
      <c r="U36" s="356" t="s">
        <v>3948</v>
      </c>
      <c r="V36" s="303" t="s">
        <v>3948</v>
      </c>
      <c r="W36" s="303" t="s">
        <v>3948</v>
      </c>
      <c r="X36" s="303" t="s">
        <v>3948</v>
      </c>
      <c r="Y36" s="70"/>
    </row>
    <row r="37" spans="1:25" ht="162" customHeight="1">
      <c r="A37" s="280"/>
      <c r="B37" s="281" t="s">
        <v>4017</v>
      </c>
      <c r="C37" s="303" t="s">
        <v>3948</v>
      </c>
      <c r="D37" s="303" t="s">
        <v>3948</v>
      </c>
      <c r="E37" s="303" t="s">
        <v>3948</v>
      </c>
      <c r="F37" s="309" t="s">
        <v>3948</v>
      </c>
      <c r="G37" s="303" t="s">
        <v>3948</v>
      </c>
      <c r="H37" s="303" t="s">
        <v>3948</v>
      </c>
      <c r="I37" s="283" t="s">
        <v>3954</v>
      </c>
      <c r="J37" s="283" t="s">
        <v>3954</v>
      </c>
      <c r="K37" s="303" t="s">
        <v>3948</v>
      </c>
      <c r="L37" s="356" t="s">
        <v>3948</v>
      </c>
      <c r="M37" s="356" t="s">
        <v>3948</v>
      </c>
      <c r="N37" s="358" t="s">
        <v>3950</v>
      </c>
      <c r="O37" s="356" t="s">
        <v>3948</v>
      </c>
      <c r="P37" s="358" t="s">
        <v>3950</v>
      </c>
      <c r="Q37" s="356" t="s">
        <v>3948</v>
      </c>
      <c r="R37" s="356" t="s">
        <v>3948</v>
      </c>
      <c r="S37" s="358" t="s">
        <v>3950</v>
      </c>
      <c r="T37" s="356" t="s">
        <v>3948</v>
      </c>
      <c r="U37" s="304" t="s">
        <v>3954</v>
      </c>
      <c r="V37" s="304" t="s">
        <v>3954</v>
      </c>
      <c r="W37" s="303" t="s">
        <v>3948</v>
      </c>
      <c r="X37" s="304" t="s">
        <v>3954</v>
      </c>
      <c r="Y37" s="70" t="s">
        <v>4018</v>
      </c>
    </row>
    <row r="38" spans="1:25" ht="148.5" customHeight="1">
      <c r="A38" s="280"/>
      <c r="B38" s="281" t="s">
        <v>4019</v>
      </c>
      <c r="C38" s="303" t="s">
        <v>3948</v>
      </c>
      <c r="D38" s="303" t="s">
        <v>3948</v>
      </c>
      <c r="E38" s="303" t="s">
        <v>3948</v>
      </c>
      <c r="F38" s="309" t="s">
        <v>3948</v>
      </c>
      <c r="G38" s="303" t="s">
        <v>3948</v>
      </c>
      <c r="H38" s="303" t="s">
        <v>3948</v>
      </c>
      <c r="I38" s="283" t="s">
        <v>3954</v>
      </c>
      <c r="J38" s="283" t="s">
        <v>3954</v>
      </c>
      <c r="K38" s="303" t="s">
        <v>3948</v>
      </c>
      <c r="L38" s="304" t="s">
        <v>3954</v>
      </c>
      <c r="M38" s="356" t="s">
        <v>3948</v>
      </c>
      <c r="N38" s="356" t="s">
        <v>3948</v>
      </c>
      <c r="O38" s="304" t="s">
        <v>3954</v>
      </c>
      <c r="P38" s="304" t="s">
        <v>3954</v>
      </c>
      <c r="Q38" s="356" t="s">
        <v>3948</v>
      </c>
      <c r="R38" s="356" t="s">
        <v>3948</v>
      </c>
      <c r="S38" s="356" t="s">
        <v>3948</v>
      </c>
      <c r="T38" s="356" t="s">
        <v>3948</v>
      </c>
      <c r="U38" s="357" t="s">
        <v>3954</v>
      </c>
      <c r="V38" s="304" t="s">
        <v>3954</v>
      </c>
      <c r="W38" s="304" t="s">
        <v>3954</v>
      </c>
      <c r="X38" s="304" t="s">
        <v>3954</v>
      </c>
      <c r="Y38" s="70" t="s">
        <v>4020</v>
      </c>
    </row>
    <row r="39" spans="1:25" ht="196.4" customHeight="1">
      <c r="A39" s="280"/>
      <c r="B39" s="579" t="s">
        <v>4021</v>
      </c>
      <c r="C39" s="313" t="s">
        <v>3950</v>
      </c>
      <c r="D39" s="313" t="s">
        <v>3950</v>
      </c>
      <c r="E39" s="313" t="s">
        <v>3950</v>
      </c>
      <c r="F39" s="1032" t="s">
        <v>3950</v>
      </c>
      <c r="G39" s="303" t="s">
        <v>3948</v>
      </c>
      <c r="H39" s="303" t="s">
        <v>3948</v>
      </c>
      <c r="I39" s="284" t="s">
        <v>3950</v>
      </c>
      <c r="J39" s="284" t="s">
        <v>3950</v>
      </c>
      <c r="K39" s="313" t="s">
        <v>3950</v>
      </c>
      <c r="L39" s="303" t="s">
        <v>3948</v>
      </c>
      <c r="M39" s="358" t="s">
        <v>3950</v>
      </c>
      <c r="N39" s="358" t="s">
        <v>3950</v>
      </c>
      <c r="O39" s="358" t="s">
        <v>4014</v>
      </c>
      <c r="P39" s="358" t="s">
        <v>4014</v>
      </c>
      <c r="Q39" s="358" t="s">
        <v>3950</v>
      </c>
      <c r="R39" s="358" t="s">
        <v>3950</v>
      </c>
      <c r="S39" s="358" t="s">
        <v>3950</v>
      </c>
      <c r="T39" s="358" t="s">
        <v>4014</v>
      </c>
      <c r="U39" s="356" t="s">
        <v>3948</v>
      </c>
      <c r="V39" s="313" t="s">
        <v>3950</v>
      </c>
      <c r="W39" s="313" t="s">
        <v>3950</v>
      </c>
      <c r="X39" s="313" t="s">
        <v>3950</v>
      </c>
      <c r="Y39" s="70" t="s">
        <v>4022</v>
      </c>
    </row>
    <row r="40" spans="1:25" ht="89.9" customHeight="1">
      <c r="A40" s="280"/>
      <c r="B40" s="580" t="s">
        <v>4023</v>
      </c>
      <c r="C40" s="313" t="s">
        <v>3950</v>
      </c>
      <c r="D40" s="313" t="s">
        <v>3950</v>
      </c>
      <c r="E40" s="581" t="s">
        <v>3950</v>
      </c>
      <c r="F40" s="1032" t="s">
        <v>3950</v>
      </c>
      <c r="G40" s="303" t="s">
        <v>3948</v>
      </c>
      <c r="H40" s="303" t="s">
        <v>3948</v>
      </c>
      <c r="I40" s="284" t="s">
        <v>3950</v>
      </c>
      <c r="J40" s="284" t="s">
        <v>3950</v>
      </c>
      <c r="K40" s="582" t="s">
        <v>3950</v>
      </c>
      <c r="L40" s="303" t="s">
        <v>3948</v>
      </c>
      <c r="M40" s="284" t="s">
        <v>3950</v>
      </c>
      <c r="N40" s="284" t="s">
        <v>3950</v>
      </c>
      <c r="O40" s="284" t="s">
        <v>3950</v>
      </c>
      <c r="P40" s="284" t="s">
        <v>3950</v>
      </c>
      <c r="Q40" s="284" t="s">
        <v>3950</v>
      </c>
      <c r="R40" s="284" t="s">
        <v>3950</v>
      </c>
      <c r="S40" s="284" t="s">
        <v>3950</v>
      </c>
      <c r="T40" s="284" t="s">
        <v>3950</v>
      </c>
      <c r="U40" s="284" t="s">
        <v>3950</v>
      </c>
      <c r="V40" s="284" t="s">
        <v>3950</v>
      </c>
      <c r="W40" s="284" t="s">
        <v>3950</v>
      </c>
      <c r="X40" s="313" t="s">
        <v>3950</v>
      </c>
      <c r="Y40" s="515" t="s">
        <v>4024</v>
      </c>
    </row>
    <row r="41" spans="1:25" ht="26.25" customHeight="1">
      <c r="A41" s="5"/>
      <c r="B41" s="1031" t="s">
        <v>4025</v>
      </c>
      <c r="C41" s="1031"/>
      <c r="D41" s="1031"/>
      <c r="E41" s="1031"/>
      <c r="F41" s="1031"/>
      <c r="G41" s="1031"/>
      <c r="H41" s="1031"/>
      <c r="I41" s="1031"/>
      <c r="J41" s="1031"/>
      <c r="K41" s="1031"/>
      <c r="L41" s="1031"/>
      <c r="M41" s="1031"/>
      <c r="N41" s="1031"/>
      <c r="O41" s="1031"/>
      <c r="P41" s="1031"/>
      <c r="Q41" s="1031"/>
      <c r="R41" s="1031"/>
      <c r="S41" s="1031"/>
      <c r="T41" s="1031"/>
      <c r="U41" s="1031"/>
      <c r="V41" s="1031"/>
      <c r="W41" s="1031"/>
      <c r="X41" s="1031"/>
      <c r="Y41" s="1031"/>
    </row>
    <row r="42" spans="1:25" ht="86.15" customHeight="1">
      <c r="A42" s="280"/>
      <c r="B42" s="281" t="s">
        <v>4026</v>
      </c>
      <c r="C42" s="303" t="s">
        <v>3948</v>
      </c>
      <c r="D42" s="303" t="s">
        <v>3948</v>
      </c>
      <c r="E42" s="303" t="s">
        <v>3948</v>
      </c>
      <c r="F42" s="309" t="s">
        <v>3948</v>
      </c>
      <c r="G42" s="303" t="s">
        <v>3948</v>
      </c>
      <c r="H42" s="303" t="s">
        <v>3948</v>
      </c>
      <c r="I42" s="276" t="s">
        <v>3948</v>
      </c>
      <c r="J42" s="276" t="s">
        <v>3948</v>
      </c>
      <c r="K42" s="303" t="s">
        <v>3948</v>
      </c>
      <c r="L42" s="303" t="s">
        <v>3948</v>
      </c>
      <c r="M42" s="356" t="s">
        <v>3948</v>
      </c>
      <c r="N42" s="356" t="s">
        <v>3948</v>
      </c>
      <c r="O42" s="356" t="s">
        <v>3948</v>
      </c>
      <c r="P42" s="356" t="s">
        <v>3948</v>
      </c>
      <c r="Q42" s="356" t="s">
        <v>3948</v>
      </c>
      <c r="R42" s="356" t="s">
        <v>3948</v>
      </c>
      <c r="S42" s="356" t="s">
        <v>3948</v>
      </c>
      <c r="T42" s="356" t="s">
        <v>3948</v>
      </c>
      <c r="U42" s="356" t="s">
        <v>3948</v>
      </c>
      <c r="V42" s="303" t="s">
        <v>3948</v>
      </c>
      <c r="W42" s="303" t="s">
        <v>3948</v>
      </c>
      <c r="X42" s="313" t="s">
        <v>3950</v>
      </c>
      <c r="Y42" s="70" t="s">
        <v>4027</v>
      </c>
    </row>
    <row r="43" spans="1:25" ht="40.4" customHeight="1">
      <c r="A43" s="280"/>
      <c r="B43" s="281" t="s">
        <v>4028</v>
      </c>
      <c r="C43" s="303" t="s">
        <v>3948</v>
      </c>
      <c r="D43" s="303" t="s">
        <v>3948</v>
      </c>
      <c r="E43" s="303" t="s">
        <v>3948</v>
      </c>
      <c r="F43" s="309" t="s">
        <v>3948</v>
      </c>
      <c r="G43" s="303" t="s">
        <v>3948</v>
      </c>
      <c r="H43" s="303" t="s">
        <v>3948</v>
      </c>
      <c r="I43" s="276" t="s">
        <v>3948</v>
      </c>
      <c r="J43" s="276" t="s">
        <v>3948</v>
      </c>
      <c r="K43" s="519" t="s">
        <v>3954</v>
      </c>
      <c r="L43" s="303" t="s">
        <v>3948</v>
      </c>
      <c r="M43" s="356" t="s">
        <v>3948</v>
      </c>
      <c r="N43" s="356" t="s">
        <v>3948</v>
      </c>
      <c r="O43" s="356" t="s">
        <v>3948</v>
      </c>
      <c r="P43" s="356" t="s">
        <v>3948</v>
      </c>
      <c r="Q43" s="356" t="s">
        <v>3948</v>
      </c>
      <c r="R43" s="356" t="s">
        <v>3948</v>
      </c>
      <c r="S43" s="356" t="s">
        <v>3948</v>
      </c>
      <c r="T43" s="356" t="s">
        <v>3948</v>
      </c>
      <c r="U43" s="356" t="s">
        <v>3948</v>
      </c>
      <c r="V43" s="303" t="s">
        <v>3948</v>
      </c>
      <c r="W43" s="303" t="s">
        <v>3948</v>
      </c>
      <c r="X43" s="303" t="s">
        <v>3948</v>
      </c>
      <c r="Y43" s="515" t="s">
        <v>4029</v>
      </c>
    </row>
    <row r="44" spans="1:25" ht="112.5" customHeight="1">
      <c r="A44" s="280"/>
      <c r="B44" s="579" t="s">
        <v>4030</v>
      </c>
      <c r="C44" s="313" t="s">
        <v>3950</v>
      </c>
      <c r="D44" s="313" t="s">
        <v>3950</v>
      </c>
      <c r="E44" s="303" t="s">
        <v>3948</v>
      </c>
      <c r="F44" s="309" t="s">
        <v>3948</v>
      </c>
      <c r="G44" s="313" t="s">
        <v>3950</v>
      </c>
      <c r="H44" s="303" t="s">
        <v>3948</v>
      </c>
      <c r="I44" s="276" t="s">
        <v>3948</v>
      </c>
      <c r="J44" s="276" t="s">
        <v>3948</v>
      </c>
      <c r="K44" s="303" t="s">
        <v>3948</v>
      </c>
      <c r="L44" s="303" t="s">
        <v>3948</v>
      </c>
      <c r="M44" s="356" t="s">
        <v>3948</v>
      </c>
      <c r="N44" s="356" t="s">
        <v>3948</v>
      </c>
      <c r="O44" s="356" t="s">
        <v>3948</v>
      </c>
      <c r="P44" s="356" t="s">
        <v>3948</v>
      </c>
      <c r="Q44" s="356" t="s">
        <v>3948</v>
      </c>
      <c r="R44" s="356" t="s">
        <v>3948</v>
      </c>
      <c r="S44" s="356" t="s">
        <v>3948</v>
      </c>
      <c r="T44" s="356" t="s">
        <v>3948</v>
      </c>
      <c r="U44" s="356" t="s">
        <v>3948</v>
      </c>
      <c r="V44" s="303" t="s">
        <v>3948</v>
      </c>
      <c r="W44" s="303" t="s">
        <v>3948</v>
      </c>
      <c r="X44" s="304" t="s">
        <v>3954</v>
      </c>
      <c r="Y44" s="70" t="s">
        <v>4031</v>
      </c>
    </row>
    <row r="45" spans="1:25" ht="100.4" customHeight="1">
      <c r="A45" s="280"/>
      <c r="B45" s="281" t="s">
        <v>4032</v>
      </c>
      <c r="C45" s="303" t="s">
        <v>3948</v>
      </c>
      <c r="D45" s="303" t="s">
        <v>3948</v>
      </c>
      <c r="E45" s="303" t="s">
        <v>3948</v>
      </c>
      <c r="F45" s="309" t="s">
        <v>3948</v>
      </c>
      <c r="G45" s="313" t="s">
        <v>3950</v>
      </c>
      <c r="H45" s="303" t="s">
        <v>3948</v>
      </c>
      <c r="I45" s="284" t="s">
        <v>3950</v>
      </c>
      <c r="J45" s="276" t="s">
        <v>3948</v>
      </c>
      <c r="K45" s="303" t="s">
        <v>3948</v>
      </c>
      <c r="L45" s="303" t="s">
        <v>3948</v>
      </c>
      <c r="M45" s="356" t="s">
        <v>3948</v>
      </c>
      <c r="N45" s="356" t="s">
        <v>3948</v>
      </c>
      <c r="O45" s="356" t="s">
        <v>3948</v>
      </c>
      <c r="P45" s="356" t="s">
        <v>3948</v>
      </c>
      <c r="Q45" s="356" t="s">
        <v>3948</v>
      </c>
      <c r="R45" s="356" t="s">
        <v>3948</v>
      </c>
      <c r="S45" s="356" t="s">
        <v>3948</v>
      </c>
      <c r="T45" s="356" t="s">
        <v>3948</v>
      </c>
      <c r="U45" s="356" t="s">
        <v>3948</v>
      </c>
      <c r="V45" s="303" t="s">
        <v>3948</v>
      </c>
      <c r="W45" s="303" t="s">
        <v>3948</v>
      </c>
      <c r="X45" s="304" t="s">
        <v>3954</v>
      </c>
      <c r="Y45" s="70" t="s">
        <v>4033</v>
      </c>
    </row>
    <row r="46" spans="1:25" ht="27.75" customHeight="1">
      <c r="A46" s="5"/>
      <c r="B46" s="1031" t="s">
        <v>4034</v>
      </c>
      <c r="C46" s="1031"/>
      <c r="D46" s="1031"/>
      <c r="E46" s="1031"/>
      <c r="F46" s="1031"/>
      <c r="G46" s="1031"/>
      <c r="H46" s="1031"/>
      <c r="I46" s="1031"/>
      <c r="J46" s="1031"/>
      <c r="K46" s="1031"/>
      <c r="L46" s="1031"/>
      <c r="M46" s="1031"/>
      <c r="N46" s="1031"/>
      <c r="O46" s="1031"/>
      <c r="P46" s="1031"/>
      <c r="Q46" s="1031"/>
      <c r="R46" s="1031"/>
      <c r="S46" s="1031"/>
      <c r="T46" s="1031"/>
      <c r="U46" s="1031"/>
      <c r="V46" s="1031"/>
      <c r="W46" s="1031"/>
      <c r="X46" s="1031"/>
      <c r="Y46" s="1031"/>
    </row>
    <row r="47" spans="1:25" ht="49.5" customHeight="1">
      <c r="A47" s="280"/>
      <c r="B47" s="281" t="s">
        <v>4035</v>
      </c>
      <c r="C47" s="303" t="s">
        <v>3948</v>
      </c>
      <c r="D47" s="303" t="s">
        <v>3948</v>
      </c>
      <c r="E47" s="315" t="s">
        <v>3948</v>
      </c>
      <c r="F47" s="309" t="s">
        <v>3948</v>
      </c>
      <c r="G47" s="303" t="s">
        <v>3948</v>
      </c>
      <c r="H47" s="303" t="s">
        <v>3948</v>
      </c>
      <c r="I47" s="314" t="s">
        <v>3948</v>
      </c>
      <c r="J47" s="314" t="s">
        <v>3948</v>
      </c>
      <c r="K47" s="315" t="s">
        <v>3948</v>
      </c>
      <c r="L47" s="303" t="s">
        <v>3948</v>
      </c>
      <c r="M47" s="359" t="s">
        <v>3948</v>
      </c>
      <c r="N47" s="359" t="s">
        <v>3948</v>
      </c>
      <c r="O47" s="359" t="s">
        <v>3948</v>
      </c>
      <c r="P47" s="359" t="s">
        <v>3948</v>
      </c>
      <c r="Q47" s="359" t="s">
        <v>3948</v>
      </c>
      <c r="R47" s="359" t="s">
        <v>3948</v>
      </c>
      <c r="S47" s="359" t="s">
        <v>3948</v>
      </c>
      <c r="T47" s="359" t="s">
        <v>3948</v>
      </c>
      <c r="U47" s="359" t="s">
        <v>3948</v>
      </c>
      <c r="V47" s="316" t="s">
        <v>3948</v>
      </c>
      <c r="W47" s="303" t="s">
        <v>3948</v>
      </c>
      <c r="X47" s="303" t="s">
        <v>3948</v>
      </c>
      <c r="Y47" s="70"/>
    </row>
    <row r="48" spans="1:25" ht="77.900000000000006" customHeight="1">
      <c r="A48" s="280"/>
      <c r="B48" s="579" t="s">
        <v>4036</v>
      </c>
      <c r="C48" s="303" t="s">
        <v>3948</v>
      </c>
      <c r="D48" s="303" t="s">
        <v>3948</v>
      </c>
      <c r="E48" s="318" t="s">
        <v>3948</v>
      </c>
      <c r="F48" s="309" t="s">
        <v>3948</v>
      </c>
      <c r="G48" s="303" t="s">
        <v>3948</v>
      </c>
      <c r="H48" s="303" t="s">
        <v>3948</v>
      </c>
      <c r="I48" s="317" t="s">
        <v>3948</v>
      </c>
      <c r="J48" s="317" t="s">
        <v>3948</v>
      </c>
      <c r="K48" s="318" t="s">
        <v>3948</v>
      </c>
      <c r="L48" s="303" t="s">
        <v>3948</v>
      </c>
      <c r="M48" s="313" t="s">
        <v>3950</v>
      </c>
      <c r="N48" s="360" t="s">
        <v>3948</v>
      </c>
      <c r="O48" s="360" t="s">
        <v>3948</v>
      </c>
      <c r="P48" s="360" t="s">
        <v>3948</v>
      </c>
      <c r="Q48" s="360" t="s">
        <v>3948</v>
      </c>
      <c r="R48" s="360" t="s">
        <v>3948</v>
      </c>
      <c r="S48" s="360" t="s">
        <v>3948</v>
      </c>
      <c r="T48" s="360" t="s">
        <v>3948</v>
      </c>
      <c r="U48" s="360" t="s">
        <v>3948</v>
      </c>
      <c r="V48" s="318" t="s">
        <v>3948</v>
      </c>
      <c r="W48" s="318" t="s">
        <v>3948</v>
      </c>
      <c r="X48" s="318" t="s">
        <v>3948</v>
      </c>
      <c r="Y48" s="518" t="s">
        <v>4037</v>
      </c>
    </row>
    <row r="49" spans="1:25" ht="77.900000000000006" customHeight="1">
      <c r="A49" s="280"/>
      <c r="B49" s="515" t="s">
        <v>4038</v>
      </c>
      <c r="C49" s="283" t="s">
        <v>3954</v>
      </c>
      <c r="D49" s="283" t="s">
        <v>3954</v>
      </c>
      <c r="E49" s="283" t="s">
        <v>3954</v>
      </c>
      <c r="F49" s="1033" t="s">
        <v>3954</v>
      </c>
      <c r="G49" s="310" t="s">
        <v>3954</v>
      </c>
      <c r="H49" s="310" t="s">
        <v>3954</v>
      </c>
      <c r="I49" s="283" t="s">
        <v>3954</v>
      </c>
      <c r="J49" s="283" t="s">
        <v>3954</v>
      </c>
      <c r="K49" s="276" t="s">
        <v>3948</v>
      </c>
      <c r="L49" s="310" t="s">
        <v>3954</v>
      </c>
      <c r="M49" s="283" t="s">
        <v>3954</v>
      </c>
      <c r="N49" s="283" t="s">
        <v>3954</v>
      </c>
      <c r="O49" s="283" t="s">
        <v>3954</v>
      </c>
      <c r="P49" s="283" t="s">
        <v>3954</v>
      </c>
      <c r="Q49" s="283" t="s">
        <v>3954</v>
      </c>
      <c r="R49" s="283" t="s">
        <v>3954</v>
      </c>
      <c r="S49" s="283" t="s">
        <v>3954</v>
      </c>
      <c r="T49" s="283" t="s">
        <v>3954</v>
      </c>
      <c r="U49" s="283" t="s">
        <v>3954</v>
      </c>
      <c r="V49" s="276" t="s">
        <v>3948</v>
      </c>
      <c r="W49" s="276" t="s">
        <v>3948</v>
      </c>
      <c r="X49" s="318" t="s">
        <v>3948</v>
      </c>
      <c r="Y49" s="70" t="s">
        <v>4039</v>
      </c>
    </row>
    <row r="50" spans="1:25" ht="30" customHeight="1">
      <c r="A50" s="5"/>
      <c r="B50" s="1031" t="s">
        <v>4040</v>
      </c>
      <c r="C50" s="1031"/>
      <c r="D50" s="1031"/>
      <c r="E50" s="1031"/>
      <c r="F50" s="1031"/>
      <c r="G50" s="1031"/>
      <c r="H50" s="1031"/>
      <c r="I50" s="1031"/>
      <c r="J50" s="1031"/>
      <c r="K50" s="1031"/>
      <c r="L50" s="1031"/>
      <c r="M50" s="1031"/>
      <c r="N50" s="1031"/>
      <c r="O50" s="1031"/>
      <c r="P50" s="1031"/>
      <c r="Q50" s="1031"/>
      <c r="R50" s="1031"/>
      <c r="S50" s="1031"/>
      <c r="T50" s="1031"/>
      <c r="U50" s="1031"/>
      <c r="V50" s="1031"/>
      <c r="W50" s="1031"/>
      <c r="X50" s="1031"/>
      <c r="Y50" s="1031"/>
    </row>
    <row r="51" spans="1:25" ht="63.65" customHeight="1">
      <c r="A51" s="280"/>
      <c r="B51" s="281" t="s">
        <v>4041</v>
      </c>
      <c r="C51" s="303" t="s">
        <v>3948</v>
      </c>
      <c r="D51" s="303" t="s">
        <v>3948</v>
      </c>
      <c r="E51" s="303" t="s">
        <v>3948</v>
      </c>
      <c r="F51" s="309" t="s">
        <v>3948</v>
      </c>
      <c r="G51" s="303" t="s">
        <v>3948</v>
      </c>
      <c r="H51" s="313" t="s">
        <v>3950</v>
      </c>
      <c r="I51" s="283" t="s">
        <v>3954</v>
      </c>
      <c r="J51" s="276" t="s">
        <v>3948</v>
      </c>
      <c r="K51" s="303" t="s">
        <v>3948</v>
      </c>
      <c r="L51" s="303" t="s">
        <v>3948</v>
      </c>
      <c r="M51" s="356" t="s">
        <v>3948</v>
      </c>
      <c r="N51" s="356" t="s">
        <v>3948</v>
      </c>
      <c r="O51" s="356" t="s">
        <v>3948</v>
      </c>
      <c r="P51" s="356" t="s">
        <v>3948</v>
      </c>
      <c r="Q51" s="356" t="s">
        <v>3948</v>
      </c>
      <c r="R51" s="356" t="s">
        <v>3948</v>
      </c>
      <c r="S51" s="356" t="s">
        <v>3948</v>
      </c>
      <c r="T51" s="356" t="s">
        <v>3948</v>
      </c>
      <c r="U51" s="356" t="s">
        <v>3948</v>
      </c>
      <c r="V51" s="303" t="s">
        <v>3948</v>
      </c>
      <c r="W51" s="303" t="s">
        <v>3948</v>
      </c>
      <c r="X51" s="303" t="s">
        <v>3948</v>
      </c>
      <c r="Y51" s="70" t="s">
        <v>4042</v>
      </c>
    </row>
    <row r="52" spans="1:25" ht="187.5" customHeight="1">
      <c r="A52" s="280"/>
      <c r="B52" s="281" t="s">
        <v>4043</v>
      </c>
      <c r="C52" s="303" t="s">
        <v>3948</v>
      </c>
      <c r="D52" s="303" t="s">
        <v>3948</v>
      </c>
      <c r="E52" s="313" t="s">
        <v>3950</v>
      </c>
      <c r="F52" s="1032" t="s">
        <v>3950</v>
      </c>
      <c r="G52" s="313" t="s">
        <v>3950</v>
      </c>
      <c r="H52" s="313" t="s">
        <v>3950</v>
      </c>
      <c r="I52" s="276" t="s">
        <v>3948</v>
      </c>
      <c r="J52" s="276" t="s">
        <v>3948</v>
      </c>
      <c r="K52" s="303" t="s">
        <v>3948</v>
      </c>
      <c r="L52" s="303" t="s">
        <v>3948</v>
      </c>
      <c r="M52" s="356" t="s">
        <v>3948</v>
      </c>
      <c r="N52" s="356" t="s">
        <v>3948</v>
      </c>
      <c r="O52" s="313" t="s">
        <v>3950</v>
      </c>
      <c r="P52" s="356" t="s">
        <v>3948</v>
      </c>
      <c r="Q52" s="313" t="s">
        <v>3950</v>
      </c>
      <c r="R52" s="313" t="s">
        <v>3950</v>
      </c>
      <c r="S52" s="356" t="s">
        <v>3948</v>
      </c>
      <c r="T52" s="313" t="s">
        <v>3950</v>
      </c>
      <c r="U52" s="356" t="s">
        <v>3948</v>
      </c>
      <c r="V52" s="303" t="s">
        <v>3948</v>
      </c>
      <c r="W52" s="303" t="s">
        <v>3948</v>
      </c>
      <c r="X52" s="303" t="s">
        <v>3948</v>
      </c>
      <c r="Y52" s="70" t="s">
        <v>4044</v>
      </c>
    </row>
    <row r="53" spans="1:25" ht="147" customHeight="1">
      <c r="A53" s="280"/>
      <c r="B53" s="281" t="s">
        <v>4045</v>
      </c>
      <c r="C53" s="357" t="s">
        <v>3954</v>
      </c>
      <c r="D53" s="313" t="s">
        <v>3950</v>
      </c>
      <c r="E53" s="313" t="s">
        <v>3950</v>
      </c>
      <c r="F53" s="1032" t="s">
        <v>3950</v>
      </c>
      <c r="G53" s="1032" t="s">
        <v>3950</v>
      </c>
      <c r="H53" s="303" t="s">
        <v>3948</v>
      </c>
      <c r="I53" s="283" t="s">
        <v>3954</v>
      </c>
      <c r="J53" s="283" t="s">
        <v>3954</v>
      </c>
      <c r="K53" s="313" t="s">
        <v>3950</v>
      </c>
      <c r="L53" s="313" t="s">
        <v>3950</v>
      </c>
      <c r="M53" s="357" t="s">
        <v>3954</v>
      </c>
      <c r="N53" s="358" t="s">
        <v>3950</v>
      </c>
      <c r="O53" s="358" t="s">
        <v>3950</v>
      </c>
      <c r="P53" s="357" t="s">
        <v>3954</v>
      </c>
      <c r="Q53" s="358" t="s">
        <v>3950</v>
      </c>
      <c r="R53" s="358" t="s">
        <v>3950</v>
      </c>
      <c r="S53" s="358" t="s">
        <v>3950</v>
      </c>
      <c r="T53" s="357" t="s">
        <v>3954</v>
      </c>
      <c r="U53" s="357" t="s">
        <v>3954</v>
      </c>
      <c r="V53" s="313" t="s">
        <v>3950</v>
      </c>
      <c r="W53" s="313" t="s">
        <v>3950</v>
      </c>
      <c r="X53" s="313" t="s">
        <v>3950</v>
      </c>
      <c r="Y53" s="515" t="s">
        <v>4046</v>
      </c>
    </row>
    <row r="54" spans="1:25" ht="162.65" customHeight="1">
      <c r="A54" s="280"/>
      <c r="B54" s="281" t="s">
        <v>4047</v>
      </c>
      <c r="C54" s="303" t="s">
        <v>3948</v>
      </c>
      <c r="D54" s="303" t="s">
        <v>3948</v>
      </c>
      <c r="E54" s="303" t="s">
        <v>3948</v>
      </c>
      <c r="F54" s="309" t="s">
        <v>3948</v>
      </c>
      <c r="G54" s="303" t="s">
        <v>3948</v>
      </c>
      <c r="H54" s="303" t="s">
        <v>3948</v>
      </c>
      <c r="I54" s="276" t="s">
        <v>3948</v>
      </c>
      <c r="J54" s="276" t="s">
        <v>3948</v>
      </c>
      <c r="K54" s="303" t="s">
        <v>3948</v>
      </c>
      <c r="L54" s="303" t="s">
        <v>3948</v>
      </c>
      <c r="M54" s="356" t="s">
        <v>3948</v>
      </c>
      <c r="N54" s="356" t="s">
        <v>3948</v>
      </c>
      <c r="O54" s="356" t="s">
        <v>3948</v>
      </c>
      <c r="P54" s="356" t="s">
        <v>3948</v>
      </c>
      <c r="Q54" s="356" t="s">
        <v>3948</v>
      </c>
      <c r="R54" s="356" t="s">
        <v>3948</v>
      </c>
      <c r="S54" s="356" t="s">
        <v>3948</v>
      </c>
      <c r="T54" s="356" t="s">
        <v>3948</v>
      </c>
      <c r="U54" s="356" t="s">
        <v>3948</v>
      </c>
      <c r="V54" s="313" t="s">
        <v>3950</v>
      </c>
      <c r="W54" s="303" t="s">
        <v>3948</v>
      </c>
      <c r="X54" s="304" t="s">
        <v>3954</v>
      </c>
      <c r="Y54" s="70" t="s">
        <v>4048</v>
      </c>
    </row>
    <row r="55" spans="1:25" ht="40.4" customHeight="1">
      <c r="A55" s="280"/>
      <c r="B55" s="281" t="s">
        <v>4049</v>
      </c>
      <c r="C55" s="303" t="s">
        <v>3948</v>
      </c>
      <c r="D55" s="303" t="s">
        <v>3948</v>
      </c>
      <c r="E55" s="319" t="s">
        <v>3948</v>
      </c>
      <c r="F55" s="309" t="s">
        <v>3948</v>
      </c>
      <c r="G55" s="303" t="s">
        <v>3948</v>
      </c>
      <c r="H55" s="303" t="s">
        <v>3948</v>
      </c>
      <c r="I55" s="282" t="s">
        <v>3948</v>
      </c>
      <c r="J55" s="282" t="s">
        <v>3948</v>
      </c>
      <c r="K55" s="319" t="s">
        <v>3948</v>
      </c>
      <c r="L55" s="319" t="s">
        <v>3948</v>
      </c>
      <c r="M55" s="361" t="s">
        <v>3948</v>
      </c>
      <c r="N55" s="361" t="s">
        <v>3948</v>
      </c>
      <c r="O55" s="361" t="s">
        <v>3948</v>
      </c>
      <c r="P55" s="358" t="s">
        <v>3950</v>
      </c>
      <c r="Q55" s="361" t="s">
        <v>3948</v>
      </c>
      <c r="R55" s="361" t="s">
        <v>3948</v>
      </c>
      <c r="S55" s="361" t="s">
        <v>3948</v>
      </c>
      <c r="T55" s="361" t="s">
        <v>3948</v>
      </c>
      <c r="U55" s="361" t="s">
        <v>3948</v>
      </c>
      <c r="V55" s="319" t="s">
        <v>3948</v>
      </c>
      <c r="W55" s="319" t="s">
        <v>3948</v>
      </c>
      <c r="X55" s="319" t="s">
        <v>3948</v>
      </c>
      <c r="Y55" s="70" t="s">
        <v>4050</v>
      </c>
    </row>
    <row r="56" spans="1:25" ht="15.75" customHeight="1">
      <c r="A56" s="5"/>
      <c r="B56" s="1031" t="s">
        <v>4051</v>
      </c>
      <c r="C56" s="1031"/>
      <c r="D56" s="1031"/>
      <c r="E56" s="1031"/>
      <c r="F56" s="1031"/>
      <c r="G56" s="1031"/>
      <c r="H56" s="1031"/>
      <c r="I56" s="1031"/>
      <c r="J56" s="1031"/>
      <c r="K56" s="1031"/>
      <c r="L56" s="1031"/>
      <c r="M56" s="1031"/>
      <c r="N56" s="1031"/>
      <c r="O56" s="1031"/>
      <c r="P56" s="1031"/>
      <c r="Q56" s="1031"/>
      <c r="R56" s="1031"/>
      <c r="S56" s="1031"/>
      <c r="T56" s="1031"/>
      <c r="U56" s="1031"/>
      <c r="V56" s="1031"/>
      <c r="W56" s="1031"/>
      <c r="X56" s="1031"/>
      <c r="Y56" s="1031"/>
    </row>
    <row r="57" spans="1:25" ht="87.65" customHeight="1">
      <c r="A57" s="280"/>
      <c r="B57" s="281" t="s">
        <v>4052</v>
      </c>
      <c r="C57" s="303" t="s">
        <v>3948</v>
      </c>
      <c r="D57" s="303" t="s">
        <v>3948</v>
      </c>
      <c r="E57" s="303" t="s">
        <v>3948</v>
      </c>
      <c r="F57" s="309" t="s">
        <v>3948</v>
      </c>
      <c r="G57" s="303" t="s">
        <v>3948</v>
      </c>
      <c r="H57" s="303" t="s">
        <v>3948</v>
      </c>
      <c r="I57" s="283" t="s">
        <v>3954</v>
      </c>
      <c r="J57" s="283" t="s">
        <v>3954</v>
      </c>
      <c r="K57" s="303" t="s">
        <v>3948</v>
      </c>
      <c r="L57" s="303" t="s">
        <v>3948</v>
      </c>
      <c r="M57" s="357" t="s">
        <v>3954</v>
      </c>
      <c r="N57" s="357" t="s">
        <v>3954</v>
      </c>
      <c r="O57" s="356" t="s">
        <v>3948</v>
      </c>
      <c r="P57" s="357" t="s">
        <v>3954</v>
      </c>
      <c r="Q57" s="356" t="s">
        <v>3948</v>
      </c>
      <c r="R57" s="356" t="s">
        <v>3948</v>
      </c>
      <c r="S57" s="356" t="s">
        <v>3948</v>
      </c>
      <c r="T57" s="357" t="s">
        <v>3954</v>
      </c>
      <c r="U57" s="357" t="s">
        <v>3954</v>
      </c>
      <c r="V57" s="303" t="s">
        <v>3948</v>
      </c>
      <c r="W57" s="303" t="s">
        <v>3948</v>
      </c>
      <c r="X57" s="303" t="s">
        <v>3948</v>
      </c>
      <c r="Y57" s="518" t="s">
        <v>4053</v>
      </c>
    </row>
    <row r="58" spans="1:25" ht="232.5" customHeight="1">
      <c r="A58" s="280"/>
      <c r="B58" s="281" t="s">
        <v>4054</v>
      </c>
      <c r="C58" s="303" t="s">
        <v>3948</v>
      </c>
      <c r="D58" s="1032" t="s">
        <v>3950</v>
      </c>
      <c r="E58" s="303" t="s">
        <v>3948</v>
      </c>
      <c r="F58" s="1032" t="s">
        <v>3950</v>
      </c>
      <c r="G58" s="313" t="s">
        <v>3950</v>
      </c>
      <c r="H58" s="303" t="s">
        <v>3948</v>
      </c>
      <c r="I58" s="283" t="s">
        <v>3954</v>
      </c>
      <c r="J58" s="283" t="s">
        <v>3954</v>
      </c>
      <c r="K58" s="303" t="s">
        <v>3948</v>
      </c>
      <c r="L58" s="303" t="s">
        <v>3948</v>
      </c>
      <c r="M58" s="356" t="s">
        <v>3948</v>
      </c>
      <c r="N58" s="356" t="s">
        <v>3948</v>
      </c>
      <c r="O58" s="356" t="s">
        <v>3948</v>
      </c>
      <c r="P58" s="358" t="s">
        <v>3950</v>
      </c>
      <c r="Q58" s="356" t="s">
        <v>3948</v>
      </c>
      <c r="R58" s="356" t="s">
        <v>3948</v>
      </c>
      <c r="S58" s="356" t="s">
        <v>3948</v>
      </c>
      <c r="T58" s="356" t="s">
        <v>3948</v>
      </c>
      <c r="U58" s="357" t="s">
        <v>3954</v>
      </c>
      <c r="V58" s="313" t="s">
        <v>3950</v>
      </c>
      <c r="W58" s="303" t="s">
        <v>3948</v>
      </c>
      <c r="X58" s="313" t="s">
        <v>3950</v>
      </c>
      <c r="Y58" s="70" t="s">
        <v>4055</v>
      </c>
    </row>
    <row r="59" spans="1:25" ht="26.25" customHeight="1">
      <c r="A59" s="5"/>
      <c r="B59" s="1031" t="s">
        <v>4056</v>
      </c>
      <c r="C59" s="1031"/>
      <c r="D59" s="1031"/>
      <c r="E59" s="1031"/>
      <c r="F59" s="1031"/>
      <c r="G59" s="1031"/>
      <c r="H59" s="1031"/>
      <c r="I59" s="1031"/>
      <c r="J59" s="1031"/>
      <c r="K59" s="1031"/>
      <c r="L59" s="1031"/>
      <c r="M59" s="1031"/>
      <c r="N59" s="1031"/>
      <c r="O59" s="1031"/>
      <c r="P59" s="1031"/>
      <c r="Q59" s="1031"/>
      <c r="R59" s="1031"/>
      <c r="S59" s="1031"/>
      <c r="T59" s="1031"/>
      <c r="U59" s="1031"/>
      <c r="V59" s="1031"/>
      <c r="W59" s="1031"/>
      <c r="X59" s="1031"/>
      <c r="Y59" s="1031"/>
    </row>
    <row r="60" spans="1:25" ht="116.15" customHeight="1">
      <c r="A60" s="280"/>
      <c r="B60" s="281" t="s">
        <v>4057</v>
      </c>
      <c r="C60" s="303" t="s">
        <v>3948</v>
      </c>
      <c r="D60" s="303" t="s">
        <v>3948</v>
      </c>
      <c r="E60" s="313" t="s">
        <v>3950</v>
      </c>
      <c r="F60" s="1032" t="s">
        <v>3950</v>
      </c>
      <c r="G60" s="303" t="s">
        <v>3948</v>
      </c>
      <c r="H60" s="303" t="s">
        <v>3948</v>
      </c>
      <c r="I60" s="276" t="s">
        <v>3948</v>
      </c>
      <c r="J60" s="276" t="s">
        <v>3948</v>
      </c>
      <c r="K60" s="303" t="s">
        <v>3948</v>
      </c>
      <c r="L60" s="303" t="s">
        <v>3948</v>
      </c>
      <c r="M60" s="356" t="s">
        <v>3948</v>
      </c>
      <c r="N60" s="356" t="s">
        <v>3948</v>
      </c>
      <c r="O60" s="356" t="s">
        <v>3948</v>
      </c>
      <c r="P60" s="356" t="s">
        <v>3948</v>
      </c>
      <c r="Q60" s="356" t="s">
        <v>3948</v>
      </c>
      <c r="R60" s="356" t="s">
        <v>3948</v>
      </c>
      <c r="S60" s="356" t="s">
        <v>3948</v>
      </c>
      <c r="T60" s="356" t="s">
        <v>3948</v>
      </c>
      <c r="U60" s="356" t="s">
        <v>3948</v>
      </c>
      <c r="V60" s="313" t="s">
        <v>3950</v>
      </c>
      <c r="W60" s="303" t="s">
        <v>3948</v>
      </c>
      <c r="X60" s="303" t="s">
        <v>3948</v>
      </c>
      <c r="Y60" s="70" t="s">
        <v>4058</v>
      </c>
    </row>
    <row r="61" spans="1:25" ht="40.4" customHeight="1">
      <c r="A61" s="280"/>
      <c r="B61" s="281" t="s">
        <v>4059</v>
      </c>
      <c r="C61" s="303" t="s">
        <v>3948</v>
      </c>
      <c r="D61" s="303" t="s">
        <v>3948</v>
      </c>
      <c r="E61" s="303" t="s">
        <v>3948</v>
      </c>
      <c r="F61" s="309" t="s">
        <v>3948</v>
      </c>
      <c r="G61" s="303" t="s">
        <v>3948</v>
      </c>
      <c r="H61" s="303" t="s">
        <v>3948</v>
      </c>
      <c r="I61" s="276" t="s">
        <v>3948</v>
      </c>
      <c r="J61" s="276" t="s">
        <v>3948</v>
      </c>
      <c r="K61" s="303" t="s">
        <v>3948</v>
      </c>
      <c r="L61" s="303" t="s">
        <v>3948</v>
      </c>
      <c r="M61" s="356" t="s">
        <v>3948</v>
      </c>
      <c r="N61" s="356" t="s">
        <v>3948</v>
      </c>
      <c r="O61" s="356" t="s">
        <v>3948</v>
      </c>
      <c r="P61" s="356" t="s">
        <v>3948</v>
      </c>
      <c r="Q61" s="356" t="s">
        <v>3948</v>
      </c>
      <c r="R61" s="356" t="s">
        <v>3948</v>
      </c>
      <c r="S61" s="356" t="s">
        <v>3948</v>
      </c>
      <c r="T61" s="356" t="s">
        <v>3948</v>
      </c>
      <c r="U61" s="356" t="s">
        <v>3948</v>
      </c>
      <c r="V61" s="303" t="s">
        <v>3948</v>
      </c>
      <c r="W61" s="303" t="s">
        <v>3948</v>
      </c>
      <c r="X61" s="303" t="s">
        <v>3948</v>
      </c>
      <c r="Y61" s="70"/>
    </row>
    <row r="62" spans="1:25" ht="27" customHeight="1">
      <c r="A62" s="5"/>
      <c r="B62" s="1031" t="s">
        <v>4060</v>
      </c>
      <c r="C62" s="1031"/>
      <c r="D62" s="1031"/>
      <c r="E62" s="1031"/>
      <c r="F62" s="1031"/>
      <c r="G62" s="1031"/>
      <c r="H62" s="1031"/>
      <c r="I62" s="1031"/>
      <c r="J62" s="1031"/>
      <c r="K62" s="1031"/>
      <c r="L62" s="1031"/>
      <c r="M62" s="1031"/>
      <c r="N62" s="1031"/>
      <c r="O62" s="1031"/>
      <c r="P62" s="1031"/>
      <c r="Q62" s="1031"/>
      <c r="R62" s="1031"/>
      <c r="S62" s="1031"/>
      <c r="T62" s="1031"/>
      <c r="U62" s="1031"/>
      <c r="V62" s="1031"/>
      <c r="W62" s="1031"/>
      <c r="X62" s="1031"/>
      <c r="Y62" s="1031"/>
    </row>
    <row r="63" spans="1:25" ht="40.4" customHeight="1">
      <c r="A63" s="280"/>
      <c r="B63" s="281" t="s">
        <v>4061</v>
      </c>
      <c r="C63" s="303" t="s">
        <v>3948</v>
      </c>
      <c r="D63" s="303" t="s">
        <v>3948</v>
      </c>
      <c r="E63" s="303" t="s">
        <v>3948</v>
      </c>
      <c r="F63" s="309" t="s">
        <v>3948</v>
      </c>
      <c r="G63" s="303" t="s">
        <v>3948</v>
      </c>
      <c r="H63" s="303" t="s">
        <v>3948</v>
      </c>
      <c r="I63" s="276" t="s">
        <v>3948</v>
      </c>
      <c r="J63" s="284" t="s">
        <v>3950</v>
      </c>
      <c r="K63" s="303" t="s">
        <v>3948</v>
      </c>
      <c r="L63" s="303" t="s">
        <v>3948</v>
      </c>
      <c r="M63" s="356" t="s">
        <v>3948</v>
      </c>
      <c r="N63" s="356" t="s">
        <v>3948</v>
      </c>
      <c r="O63" s="356" t="s">
        <v>3948</v>
      </c>
      <c r="P63" s="356" t="s">
        <v>3948</v>
      </c>
      <c r="Q63" s="356" t="s">
        <v>3948</v>
      </c>
      <c r="R63" s="356" t="s">
        <v>3948</v>
      </c>
      <c r="S63" s="356" t="s">
        <v>3948</v>
      </c>
      <c r="T63" s="356" t="s">
        <v>3948</v>
      </c>
      <c r="U63" s="356" t="s">
        <v>3948</v>
      </c>
      <c r="V63" s="303" t="s">
        <v>3948</v>
      </c>
      <c r="W63" s="303" t="s">
        <v>3948</v>
      </c>
      <c r="X63" s="303" t="s">
        <v>3948</v>
      </c>
      <c r="Y63" s="70" t="s">
        <v>4062</v>
      </c>
    </row>
    <row r="64" spans="1:25" ht="40.4" customHeight="1">
      <c r="A64" s="280"/>
      <c r="B64" s="281" t="s">
        <v>4063</v>
      </c>
      <c r="C64" s="303" t="s">
        <v>3948</v>
      </c>
      <c r="D64" s="303" t="s">
        <v>3948</v>
      </c>
      <c r="E64" s="303" t="s">
        <v>3948</v>
      </c>
      <c r="F64" s="309" t="s">
        <v>3948</v>
      </c>
      <c r="G64" s="303" t="s">
        <v>3948</v>
      </c>
      <c r="H64" s="303" t="s">
        <v>3948</v>
      </c>
      <c r="I64" s="276" t="s">
        <v>3948</v>
      </c>
      <c r="J64" s="276" t="s">
        <v>3948</v>
      </c>
      <c r="K64" s="303" t="s">
        <v>3948</v>
      </c>
      <c r="L64" s="303" t="s">
        <v>3948</v>
      </c>
      <c r="M64" s="356" t="s">
        <v>3948</v>
      </c>
      <c r="N64" s="356" t="s">
        <v>3948</v>
      </c>
      <c r="O64" s="356" t="s">
        <v>3948</v>
      </c>
      <c r="P64" s="356" t="s">
        <v>3948</v>
      </c>
      <c r="Q64" s="356" t="s">
        <v>3948</v>
      </c>
      <c r="R64" s="356" t="s">
        <v>3948</v>
      </c>
      <c r="S64" s="356" t="s">
        <v>3948</v>
      </c>
      <c r="T64" s="356" t="s">
        <v>3948</v>
      </c>
      <c r="U64" s="356" t="s">
        <v>3948</v>
      </c>
      <c r="V64" s="303" t="s">
        <v>3948</v>
      </c>
      <c r="W64" s="303" t="s">
        <v>3948</v>
      </c>
      <c r="X64" s="303" t="s">
        <v>3948</v>
      </c>
      <c r="Y64" s="70"/>
    </row>
    <row r="65" spans="1:25" ht="63.65" customHeight="1">
      <c r="A65" s="280"/>
      <c r="B65" s="579" t="s">
        <v>4064</v>
      </c>
      <c r="C65" s="303" t="s">
        <v>3948</v>
      </c>
      <c r="D65" s="303" t="s">
        <v>3948</v>
      </c>
      <c r="E65" s="303" t="s">
        <v>3948</v>
      </c>
      <c r="F65" s="309" t="s">
        <v>3948</v>
      </c>
      <c r="G65" s="303" t="s">
        <v>3948</v>
      </c>
      <c r="H65" s="303" t="s">
        <v>3948</v>
      </c>
      <c r="I65" s="276" t="s">
        <v>3948</v>
      </c>
      <c r="J65" s="284" t="s">
        <v>3950</v>
      </c>
      <c r="K65" s="303" t="s">
        <v>3948</v>
      </c>
      <c r="L65" s="303" t="s">
        <v>3948</v>
      </c>
      <c r="M65" s="356" t="s">
        <v>3948</v>
      </c>
      <c r="N65" s="356" t="s">
        <v>3948</v>
      </c>
      <c r="O65" s="356" t="s">
        <v>3948</v>
      </c>
      <c r="P65" s="356" t="s">
        <v>3948</v>
      </c>
      <c r="Q65" s="356" t="s">
        <v>3948</v>
      </c>
      <c r="R65" s="356" t="s">
        <v>3948</v>
      </c>
      <c r="S65" s="356" t="s">
        <v>3948</v>
      </c>
      <c r="T65" s="356" t="s">
        <v>3948</v>
      </c>
      <c r="U65" s="356" t="s">
        <v>3948</v>
      </c>
      <c r="V65" s="303" t="s">
        <v>3948</v>
      </c>
      <c r="W65" s="303" t="s">
        <v>3948</v>
      </c>
      <c r="X65" s="304" t="s">
        <v>3954</v>
      </c>
      <c r="Y65" s="70" t="s">
        <v>4065</v>
      </c>
    </row>
    <row r="66" spans="1:25" ht="63.65" customHeight="1">
      <c r="A66" s="280"/>
      <c r="B66" s="281" t="s">
        <v>4066</v>
      </c>
      <c r="C66" s="357" t="s">
        <v>3954</v>
      </c>
      <c r="D66" s="357" t="s">
        <v>3954</v>
      </c>
      <c r="E66" s="304" t="s">
        <v>3954</v>
      </c>
      <c r="F66" s="1034" t="s">
        <v>3954</v>
      </c>
      <c r="G66" s="357" t="s">
        <v>3954</v>
      </c>
      <c r="H66" s="303" t="s">
        <v>3948</v>
      </c>
      <c r="I66" s="283" t="s">
        <v>3954</v>
      </c>
      <c r="J66" s="283" t="s">
        <v>3954</v>
      </c>
      <c r="K66" s="304" t="s">
        <v>3954</v>
      </c>
      <c r="L66" s="304" t="s">
        <v>3954</v>
      </c>
      <c r="M66" s="357" t="s">
        <v>3954</v>
      </c>
      <c r="N66" s="357" t="s">
        <v>3954</v>
      </c>
      <c r="O66" s="357" t="s">
        <v>3954</v>
      </c>
      <c r="P66" s="357" t="s">
        <v>3954</v>
      </c>
      <c r="Q66" s="357" t="s">
        <v>3954</v>
      </c>
      <c r="R66" s="357" t="s">
        <v>3954</v>
      </c>
      <c r="S66" s="357" t="s">
        <v>3954</v>
      </c>
      <c r="T66" s="357" t="s">
        <v>3954</v>
      </c>
      <c r="U66" s="357" t="s">
        <v>3954</v>
      </c>
      <c r="V66" s="304" t="s">
        <v>3954</v>
      </c>
      <c r="W66" s="304" t="s">
        <v>3954</v>
      </c>
      <c r="X66" s="304" t="s">
        <v>3954</v>
      </c>
      <c r="Y66" s="70" t="s">
        <v>4067</v>
      </c>
    </row>
    <row r="67" spans="1:25" ht="27.75" customHeight="1">
      <c r="A67" s="5"/>
      <c r="B67" s="1031" t="s">
        <v>4068</v>
      </c>
      <c r="C67" s="1031"/>
      <c r="D67" s="1031"/>
      <c r="E67" s="1031"/>
      <c r="F67" s="1031"/>
      <c r="G67" s="1031"/>
      <c r="H67" s="1031"/>
      <c r="I67" s="1031"/>
      <c r="J67" s="1031"/>
      <c r="K67" s="1031"/>
      <c r="L67" s="1031"/>
      <c r="M67" s="1031"/>
      <c r="N67" s="1031"/>
      <c r="O67" s="1031"/>
      <c r="P67" s="1031"/>
      <c r="Q67" s="1031"/>
      <c r="R67" s="1031"/>
      <c r="S67" s="1031"/>
      <c r="T67" s="1031"/>
      <c r="U67" s="1031"/>
      <c r="V67" s="1031"/>
      <c r="W67" s="1031"/>
      <c r="X67" s="1031"/>
      <c r="Y67" s="1031"/>
    </row>
    <row r="68" spans="1:25" ht="27.65" customHeight="1">
      <c r="A68" s="280"/>
      <c r="B68" s="281" t="s">
        <v>4069</v>
      </c>
      <c r="C68" s="357" t="s">
        <v>3954</v>
      </c>
      <c r="D68" s="357" t="s">
        <v>3954</v>
      </c>
      <c r="E68" s="304" t="s">
        <v>3954</v>
      </c>
      <c r="F68" s="1034" t="s">
        <v>3954</v>
      </c>
      <c r="G68" s="357" t="s">
        <v>3954</v>
      </c>
      <c r="H68" s="357" t="s">
        <v>3954</v>
      </c>
      <c r="I68" s="283" t="s">
        <v>3954</v>
      </c>
      <c r="J68" s="283" t="s">
        <v>3954</v>
      </c>
      <c r="K68" s="304" t="s">
        <v>3954</v>
      </c>
      <c r="L68" s="304" t="s">
        <v>3954</v>
      </c>
      <c r="M68" s="357" t="s">
        <v>3954</v>
      </c>
      <c r="N68" s="357" t="s">
        <v>3954</v>
      </c>
      <c r="O68" s="357" t="s">
        <v>3954</v>
      </c>
      <c r="P68" s="357" t="s">
        <v>3954</v>
      </c>
      <c r="Q68" s="357" t="s">
        <v>3954</v>
      </c>
      <c r="R68" s="357" t="s">
        <v>3954</v>
      </c>
      <c r="S68" s="357" t="s">
        <v>3954</v>
      </c>
      <c r="T68" s="357" t="s">
        <v>3954</v>
      </c>
      <c r="U68" s="357" t="s">
        <v>3954</v>
      </c>
      <c r="V68" s="304" t="s">
        <v>3954</v>
      </c>
      <c r="W68" s="304" t="s">
        <v>3954</v>
      </c>
      <c r="X68" s="303" t="s">
        <v>3948</v>
      </c>
      <c r="Y68" s="70" t="s">
        <v>4070</v>
      </c>
    </row>
    <row r="69" spans="1:25" ht="40.4" customHeight="1">
      <c r="A69" s="280"/>
      <c r="B69" s="281" t="s">
        <v>4071</v>
      </c>
      <c r="C69" s="303" t="s">
        <v>3948</v>
      </c>
      <c r="D69" s="303" t="s">
        <v>3948</v>
      </c>
      <c r="E69" s="303" t="s">
        <v>3948</v>
      </c>
      <c r="F69" s="309" t="s">
        <v>3948</v>
      </c>
      <c r="G69" s="303" t="s">
        <v>3948</v>
      </c>
      <c r="H69" s="303" t="s">
        <v>3948</v>
      </c>
      <c r="I69" s="276" t="s">
        <v>3948</v>
      </c>
      <c r="J69" s="276" t="s">
        <v>3948</v>
      </c>
      <c r="K69" s="303" t="s">
        <v>3948</v>
      </c>
      <c r="L69" s="303" t="s">
        <v>3948</v>
      </c>
      <c r="M69" s="356" t="s">
        <v>3948</v>
      </c>
      <c r="N69" s="356" t="s">
        <v>3948</v>
      </c>
      <c r="O69" s="356" t="s">
        <v>3948</v>
      </c>
      <c r="P69" s="356" t="s">
        <v>3948</v>
      </c>
      <c r="Q69" s="356" t="s">
        <v>3948</v>
      </c>
      <c r="R69" s="356" t="s">
        <v>3948</v>
      </c>
      <c r="S69" s="356" t="s">
        <v>3948</v>
      </c>
      <c r="T69" s="356" t="s">
        <v>3948</v>
      </c>
      <c r="U69" s="356" t="s">
        <v>3948</v>
      </c>
      <c r="V69" s="303" t="s">
        <v>3948</v>
      </c>
      <c r="W69" s="303" t="s">
        <v>3948</v>
      </c>
      <c r="X69" s="303" t="s">
        <v>3948</v>
      </c>
      <c r="Y69" s="70"/>
    </row>
    <row r="70" spans="1:25" ht="27.65" customHeight="1">
      <c r="A70" s="280"/>
      <c r="B70" s="281" t="s">
        <v>4072</v>
      </c>
      <c r="C70" s="357" t="s">
        <v>3954</v>
      </c>
      <c r="D70" s="357" t="s">
        <v>3954</v>
      </c>
      <c r="E70" s="304" t="s">
        <v>3954</v>
      </c>
      <c r="F70" s="1034" t="s">
        <v>3954</v>
      </c>
      <c r="G70" s="357" t="s">
        <v>3954</v>
      </c>
      <c r="H70" s="357" t="s">
        <v>3954</v>
      </c>
      <c r="I70" s="283" t="s">
        <v>3954</v>
      </c>
      <c r="J70" s="283" t="s">
        <v>3954</v>
      </c>
      <c r="K70" s="304" t="s">
        <v>3954</v>
      </c>
      <c r="L70" s="304" t="s">
        <v>3954</v>
      </c>
      <c r="M70" s="357" t="s">
        <v>3954</v>
      </c>
      <c r="N70" s="357" t="s">
        <v>3954</v>
      </c>
      <c r="O70" s="357" t="s">
        <v>3954</v>
      </c>
      <c r="P70" s="357" t="s">
        <v>3954</v>
      </c>
      <c r="Q70" s="357" t="s">
        <v>3954</v>
      </c>
      <c r="R70" s="357" t="s">
        <v>3954</v>
      </c>
      <c r="S70" s="357" t="s">
        <v>3954</v>
      </c>
      <c r="T70" s="357" t="s">
        <v>3954</v>
      </c>
      <c r="U70" s="357" t="s">
        <v>3954</v>
      </c>
      <c r="V70" s="304" t="s">
        <v>3954</v>
      </c>
      <c r="W70" s="304" t="s">
        <v>3954</v>
      </c>
      <c r="X70" s="303" t="s">
        <v>3948</v>
      </c>
      <c r="Y70" s="70" t="s">
        <v>4070</v>
      </c>
    </row>
    <row r="71" spans="1:25" ht="27.65" customHeight="1">
      <c r="A71" s="280"/>
      <c r="B71" s="281" t="s">
        <v>4073</v>
      </c>
      <c r="C71" s="1622" t="s">
        <v>3954</v>
      </c>
      <c r="D71" s="1622" t="s">
        <v>3954</v>
      </c>
      <c r="E71" s="1623" t="s">
        <v>3954</v>
      </c>
      <c r="F71" s="1624" t="s">
        <v>3954</v>
      </c>
      <c r="G71" s="1622" t="s">
        <v>3954</v>
      </c>
      <c r="H71" s="1622" t="s">
        <v>3954</v>
      </c>
      <c r="I71" s="1625" t="s">
        <v>3954</v>
      </c>
      <c r="J71" s="1625" t="s">
        <v>3954</v>
      </c>
      <c r="K71" s="304" t="s">
        <v>3954</v>
      </c>
      <c r="L71" s="304" t="s">
        <v>3954</v>
      </c>
      <c r="M71" s="357" t="s">
        <v>3954</v>
      </c>
      <c r="N71" s="357" t="s">
        <v>3954</v>
      </c>
      <c r="O71" s="357" t="s">
        <v>3954</v>
      </c>
      <c r="P71" s="357" t="s">
        <v>3954</v>
      </c>
      <c r="Q71" s="357" t="s">
        <v>3954</v>
      </c>
      <c r="R71" s="357" t="s">
        <v>3954</v>
      </c>
      <c r="S71" s="357" t="s">
        <v>3954</v>
      </c>
      <c r="T71" s="357" t="s">
        <v>3954</v>
      </c>
      <c r="U71" s="357" t="s">
        <v>3954</v>
      </c>
      <c r="V71" s="304" t="s">
        <v>3954</v>
      </c>
      <c r="W71" s="304" t="s">
        <v>3954</v>
      </c>
      <c r="X71" s="303" t="s">
        <v>3948</v>
      </c>
      <c r="Y71" s="70" t="s">
        <v>4070</v>
      </c>
    </row>
    <row r="72" spans="1:25" ht="15" customHeight="1">
      <c r="A72" s="5"/>
      <c r="B72" s="1626"/>
      <c r="C72" s="1031"/>
      <c r="D72" s="1031"/>
      <c r="E72" s="1031"/>
      <c r="F72" s="1031"/>
      <c r="G72" s="1031"/>
      <c r="H72" s="1031"/>
      <c r="I72" s="1031"/>
      <c r="J72" s="1031"/>
      <c r="K72" s="1031"/>
      <c r="L72" s="1031"/>
      <c r="M72" s="1031"/>
      <c r="N72" s="1031"/>
      <c r="O72" s="1031"/>
      <c r="P72" s="1031"/>
      <c r="Q72" s="1031"/>
      <c r="R72" s="1031"/>
      <c r="S72" s="1031"/>
      <c r="T72" s="1031"/>
      <c r="U72" s="1031"/>
      <c r="V72" s="1031"/>
      <c r="W72" s="1031"/>
      <c r="X72" s="1031"/>
      <c r="Y72" s="1031"/>
    </row>
    <row r="73" spans="1:25" ht="15" customHeight="1">
      <c r="A73" s="5"/>
      <c r="B73" s="1892" t="s">
        <v>4074</v>
      </c>
      <c r="C73" s="1892"/>
      <c r="D73" s="1892"/>
      <c r="E73" s="1892"/>
      <c r="F73" s="1892"/>
      <c r="G73" s="1892"/>
      <c r="H73" s="1892"/>
      <c r="I73" s="1892"/>
      <c r="J73" s="287"/>
      <c r="K73" s="287"/>
      <c r="L73" s="287"/>
      <c r="M73" s="287"/>
      <c r="N73" s="287"/>
      <c r="O73" s="287"/>
      <c r="P73" s="287"/>
      <c r="Q73" s="287"/>
      <c r="R73" s="287"/>
      <c r="S73" s="287"/>
      <c r="T73" s="287"/>
      <c r="U73" s="287"/>
      <c r="V73" s="287"/>
      <c r="W73" s="287"/>
      <c r="X73" s="287"/>
      <c r="Y73" s="287"/>
    </row>
    <row r="74" spans="1:25" ht="15" customHeight="1"/>
    <row r="75" spans="1:25" ht="15" customHeight="1">
      <c r="A75" s="5"/>
      <c r="B75" s="957" t="s">
        <v>4075</v>
      </c>
      <c r="C75" s="957"/>
      <c r="D75" s="957"/>
      <c r="E75" s="957"/>
      <c r="F75" s="957"/>
      <c r="G75" s="957"/>
      <c r="H75" s="957"/>
      <c r="I75" s="957"/>
      <c r="J75" s="957"/>
      <c r="K75" s="957"/>
      <c r="L75" s="1762" t="s">
        <v>4076</v>
      </c>
      <c r="M75" s="1762"/>
      <c r="N75" s="1762"/>
      <c r="O75" s="1762"/>
      <c r="P75" s="1762"/>
      <c r="Q75" s="1762"/>
      <c r="R75" s="1762"/>
    </row>
    <row r="76" spans="1:25" ht="15" customHeight="1">
      <c r="A76" s="5"/>
      <c r="B76" s="1005" t="s">
        <v>4077</v>
      </c>
      <c r="C76" s="1005"/>
      <c r="D76" s="1005"/>
      <c r="E76" s="1005"/>
      <c r="F76" s="1005"/>
      <c r="G76" s="1005"/>
      <c r="H76" s="1005"/>
      <c r="I76" s="1005"/>
      <c r="J76" s="1005"/>
      <c r="K76" s="1005"/>
      <c r="L76" s="1887"/>
      <c r="M76" s="1887"/>
      <c r="N76" s="1887"/>
      <c r="O76" s="1887"/>
      <c r="P76" s="1887"/>
      <c r="Q76" s="1887"/>
      <c r="R76" s="1887"/>
    </row>
    <row r="77" spans="1:25" ht="15" customHeight="1">
      <c r="A77" s="5"/>
      <c r="B77" s="1006" t="s">
        <v>4078</v>
      </c>
      <c r="C77" s="1006"/>
      <c r="D77" s="1006"/>
      <c r="E77" s="1006"/>
      <c r="F77" s="1006"/>
      <c r="G77" s="1006"/>
      <c r="H77" s="1006"/>
      <c r="I77" s="1006"/>
      <c r="J77" s="1006"/>
      <c r="K77" s="1006"/>
      <c r="L77" s="1887" t="s">
        <v>93</v>
      </c>
      <c r="M77" s="1887"/>
      <c r="N77" s="1887"/>
      <c r="O77" s="1887"/>
      <c r="P77" s="1887"/>
      <c r="Q77" s="1887"/>
      <c r="R77" s="1887"/>
      <c r="S77" s="5"/>
      <c r="T77" s="5"/>
      <c r="U77" s="5"/>
      <c r="V77" s="5"/>
      <c r="W77" s="5"/>
      <c r="X77" s="5"/>
    </row>
    <row r="78" spans="1:25" ht="15" customHeight="1">
      <c r="A78" s="5"/>
      <c r="B78" s="1006"/>
      <c r="C78" s="1006"/>
      <c r="D78" s="1006"/>
      <c r="E78" s="1006"/>
      <c r="F78" s="1006"/>
      <c r="G78" s="1006"/>
      <c r="H78" s="1006"/>
      <c r="I78" s="1006"/>
      <c r="J78" s="1006"/>
      <c r="K78" s="1006"/>
      <c r="L78" s="1887" t="s">
        <v>4079</v>
      </c>
      <c r="M78" s="1887"/>
      <c r="N78" s="1887"/>
      <c r="O78" s="1887"/>
      <c r="P78" s="1887"/>
      <c r="Q78" s="1887"/>
      <c r="R78" s="1887"/>
      <c r="S78" s="5"/>
      <c r="T78" s="5"/>
      <c r="U78" s="5"/>
      <c r="V78" s="5"/>
      <c r="W78" s="5"/>
      <c r="X78" s="5"/>
    </row>
    <row r="79" spans="1:25" ht="15" customHeight="1">
      <c r="A79" s="5"/>
      <c r="B79" s="1006"/>
      <c r="C79" s="1006"/>
      <c r="D79" s="1006"/>
      <c r="E79" s="1006"/>
      <c r="F79" s="1006"/>
      <c r="G79" s="1006"/>
      <c r="H79" s="1006"/>
      <c r="I79" s="1006"/>
      <c r="J79" s="1006"/>
      <c r="K79" s="1006"/>
      <c r="L79" s="1887" t="s">
        <v>3481</v>
      </c>
      <c r="M79" s="1887"/>
      <c r="N79" s="1887"/>
      <c r="O79" s="1887"/>
      <c r="P79" s="1887"/>
      <c r="Q79" s="1887"/>
      <c r="R79" s="1887"/>
      <c r="S79" s="5"/>
      <c r="T79" s="5"/>
      <c r="U79" s="5"/>
      <c r="V79" s="5"/>
      <c r="W79" s="5"/>
      <c r="X79" s="5"/>
    </row>
    <row r="80" spans="1:25" ht="15" customHeight="1">
      <c r="A80" s="5"/>
      <c r="B80" s="1006"/>
      <c r="C80" s="1006"/>
      <c r="D80" s="1006"/>
      <c r="E80" s="1006"/>
      <c r="F80" s="1006"/>
      <c r="G80" s="1006"/>
      <c r="H80" s="1006"/>
      <c r="I80" s="1006"/>
      <c r="J80" s="1006"/>
      <c r="K80" s="1006"/>
      <c r="L80" s="1887" t="s">
        <v>4080</v>
      </c>
      <c r="M80" s="1887"/>
      <c r="N80" s="1887"/>
      <c r="O80" s="1887"/>
      <c r="P80" s="1887"/>
      <c r="Q80" s="1887"/>
      <c r="R80" s="1887"/>
      <c r="S80" s="5"/>
      <c r="T80" s="5"/>
      <c r="U80" s="5"/>
      <c r="V80" s="5"/>
      <c r="W80" s="5"/>
      <c r="X80" s="5"/>
    </row>
    <row r="81" spans="1:24" ht="15" customHeight="1">
      <c r="A81" s="5"/>
      <c r="B81" s="1006"/>
      <c r="C81" s="1006"/>
      <c r="D81" s="1006"/>
      <c r="E81" s="1006"/>
      <c r="F81" s="1006"/>
      <c r="G81" s="1006"/>
      <c r="H81" s="1006"/>
      <c r="I81" s="1006"/>
      <c r="J81" s="1006"/>
      <c r="K81" s="1006"/>
      <c r="L81" s="1887" t="s">
        <v>4081</v>
      </c>
      <c r="M81" s="1887"/>
      <c r="N81" s="1887"/>
      <c r="O81" s="1887"/>
      <c r="P81" s="1887"/>
      <c r="Q81" s="1887"/>
      <c r="R81" s="1887"/>
      <c r="S81" s="5"/>
      <c r="T81" s="5"/>
      <c r="U81" s="5"/>
      <c r="V81" s="5"/>
      <c r="W81" s="5"/>
      <c r="X81" s="5"/>
    </row>
    <row r="82" spans="1:24" ht="15" customHeight="1">
      <c r="A82" s="5"/>
      <c r="B82" s="1006"/>
      <c r="C82" s="1006"/>
      <c r="D82" s="1006"/>
      <c r="E82" s="1006"/>
      <c r="F82" s="1006"/>
      <c r="G82" s="1006"/>
      <c r="H82" s="1006"/>
      <c r="I82" s="1006"/>
      <c r="J82" s="1006"/>
      <c r="K82" s="1006"/>
      <c r="L82" s="1887" t="s">
        <v>4082</v>
      </c>
      <c r="M82" s="1887"/>
      <c r="N82" s="1887"/>
      <c r="O82" s="1887"/>
      <c r="P82" s="1887"/>
      <c r="Q82" s="1887"/>
      <c r="R82" s="1887"/>
      <c r="S82" s="5"/>
      <c r="T82" s="5"/>
      <c r="U82" s="5"/>
      <c r="V82" s="5"/>
      <c r="W82" s="5"/>
      <c r="X82" s="5"/>
    </row>
    <row r="83" spans="1:24" ht="15.75" customHeight="1">
      <c r="A83" s="5"/>
      <c r="B83" s="1006"/>
      <c r="C83" s="1006"/>
      <c r="D83" s="1006"/>
      <c r="E83" s="1006"/>
      <c r="F83" s="1006"/>
      <c r="G83" s="1006"/>
      <c r="H83" s="1006"/>
      <c r="I83" s="1006"/>
      <c r="J83" s="1006"/>
      <c r="K83" s="1006"/>
      <c r="L83" s="1887" t="s">
        <v>3346</v>
      </c>
      <c r="M83" s="1887"/>
      <c r="N83" s="1887"/>
      <c r="O83" s="1887"/>
      <c r="P83" s="1887"/>
      <c r="Q83" s="1887"/>
      <c r="R83" s="1887"/>
      <c r="S83" s="5"/>
      <c r="T83" s="5"/>
      <c r="U83" s="5"/>
      <c r="V83" s="5"/>
      <c r="W83" s="5"/>
      <c r="X83" s="5"/>
    </row>
    <row r="84" spans="1:24" ht="15" customHeight="1">
      <c r="A84" s="5"/>
      <c r="B84" s="1006"/>
      <c r="C84" s="1006"/>
      <c r="D84" s="1006"/>
      <c r="E84" s="1006"/>
      <c r="F84" s="1006"/>
      <c r="G84" s="1006"/>
      <c r="H84" s="1006"/>
      <c r="I84" s="1006"/>
      <c r="J84" s="1006"/>
      <c r="K84" s="1006"/>
      <c r="L84" s="1887" t="s">
        <v>4083</v>
      </c>
      <c r="M84" s="1887"/>
      <c r="N84" s="1887"/>
      <c r="O84" s="1887"/>
      <c r="P84" s="1887"/>
      <c r="Q84" s="1887"/>
      <c r="R84" s="1887"/>
      <c r="S84" s="5"/>
      <c r="T84" s="5"/>
      <c r="U84" s="5"/>
      <c r="V84" s="5"/>
      <c r="W84" s="5"/>
      <c r="X84" s="5"/>
    </row>
    <row r="85" spans="1:24" ht="15" customHeight="1">
      <c r="A85" s="5"/>
      <c r="B85" s="1006"/>
      <c r="C85" s="1006"/>
      <c r="D85" s="1006"/>
      <c r="E85" s="1006"/>
      <c r="F85" s="1006"/>
      <c r="G85" s="1006"/>
      <c r="H85" s="1006"/>
      <c r="I85" s="1006"/>
      <c r="J85" s="1006"/>
      <c r="K85" s="1006"/>
      <c r="L85" s="1887" t="s">
        <v>3119</v>
      </c>
      <c r="M85" s="1887"/>
      <c r="N85" s="1887"/>
      <c r="O85" s="1887"/>
      <c r="P85" s="1887"/>
      <c r="Q85" s="1887"/>
      <c r="R85" s="1887"/>
      <c r="S85" s="5"/>
      <c r="T85" s="5"/>
      <c r="U85" s="5"/>
      <c r="V85" s="5"/>
      <c r="W85" s="5"/>
      <c r="X85" s="5"/>
    </row>
    <row r="86" spans="1:24" ht="15" customHeight="1">
      <c r="A86" s="5"/>
      <c r="B86" s="1006"/>
      <c r="C86" s="1006"/>
      <c r="D86" s="1006"/>
      <c r="E86" s="1006"/>
      <c r="F86" s="1006"/>
      <c r="G86" s="1006"/>
      <c r="H86" s="1006"/>
      <c r="I86" s="1006"/>
      <c r="J86" s="1006"/>
      <c r="K86" s="1006"/>
      <c r="L86" s="1887" t="s">
        <v>3571</v>
      </c>
      <c r="M86" s="1887"/>
      <c r="N86" s="1887"/>
      <c r="O86" s="1887"/>
      <c r="P86" s="1887"/>
      <c r="Q86" s="1887"/>
      <c r="R86" s="1887"/>
      <c r="S86" s="5"/>
      <c r="T86" s="5"/>
      <c r="U86" s="5"/>
      <c r="V86" s="5"/>
      <c r="W86" s="5"/>
      <c r="X86" s="5"/>
    </row>
    <row r="87" spans="1:24" ht="15" customHeight="1">
      <c r="A87" s="5"/>
      <c r="B87" s="1006"/>
      <c r="C87" s="1006"/>
      <c r="D87" s="1006"/>
      <c r="E87" s="1006"/>
      <c r="F87" s="1006"/>
      <c r="G87" s="1006"/>
      <c r="H87" s="1006"/>
      <c r="I87" s="1006"/>
      <c r="J87" s="1006"/>
      <c r="K87" s="1006"/>
      <c r="L87" s="1887" t="s">
        <v>4084</v>
      </c>
      <c r="M87" s="1887"/>
      <c r="N87" s="1887"/>
      <c r="O87" s="1887"/>
      <c r="P87" s="1887"/>
      <c r="Q87" s="1887"/>
      <c r="R87" s="1887"/>
      <c r="S87" s="5"/>
      <c r="T87" s="5"/>
      <c r="U87" s="5"/>
      <c r="V87" s="5"/>
      <c r="W87" s="5"/>
      <c r="X87" s="5"/>
    </row>
    <row r="88" spans="1:24" ht="15" customHeight="1">
      <c r="A88" s="5"/>
      <c r="B88" s="1006"/>
      <c r="C88" s="1006"/>
      <c r="D88" s="1006"/>
      <c r="E88" s="1006"/>
      <c r="F88" s="1006"/>
      <c r="G88" s="1006"/>
      <c r="H88" s="1006"/>
      <c r="I88" s="1006"/>
      <c r="J88" s="1006"/>
      <c r="K88" s="1006"/>
      <c r="L88" s="1887" t="s">
        <v>4085</v>
      </c>
      <c r="M88" s="1887"/>
      <c r="N88" s="1887"/>
      <c r="O88" s="1887"/>
      <c r="P88" s="1887"/>
      <c r="Q88" s="1887"/>
      <c r="R88" s="1887"/>
      <c r="S88" s="5"/>
      <c r="T88" s="5"/>
      <c r="U88" s="5"/>
      <c r="V88" s="5"/>
      <c r="W88" s="5"/>
      <c r="X88" s="5"/>
    </row>
    <row r="89" spans="1:24" ht="15" customHeight="1">
      <c r="A89" s="5"/>
      <c r="B89" s="1006"/>
      <c r="C89" s="1006"/>
      <c r="D89" s="1006"/>
      <c r="E89" s="1006"/>
      <c r="F89" s="1006"/>
      <c r="G89" s="1006"/>
      <c r="H89" s="1006"/>
      <c r="I89" s="1006"/>
      <c r="J89" s="1006"/>
      <c r="K89" s="1006"/>
      <c r="L89" s="1887" t="s">
        <v>4086</v>
      </c>
      <c r="M89" s="1887"/>
      <c r="N89" s="1887"/>
      <c r="O89" s="1887"/>
      <c r="P89" s="1887"/>
      <c r="Q89" s="1887"/>
      <c r="R89" s="1887"/>
      <c r="S89" s="5"/>
      <c r="T89" s="5"/>
      <c r="U89" s="5"/>
      <c r="V89" s="5"/>
      <c r="W89" s="5"/>
      <c r="X89" s="5"/>
    </row>
    <row r="90" spans="1:24" ht="15" customHeight="1">
      <c r="A90" s="5"/>
      <c r="B90" s="1006"/>
      <c r="C90" s="1006"/>
      <c r="D90" s="1006"/>
      <c r="E90" s="1006"/>
      <c r="F90" s="1006"/>
      <c r="G90" s="1006"/>
      <c r="H90" s="1006"/>
      <c r="I90" s="1006"/>
      <c r="J90" s="1006"/>
      <c r="K90" s="1006"/>
      <c r="L90" s="1887" t="s">
        <v>4087</v>
      </c>
      <c r="M90" s="1887"/>
      <c r="N90" s="1887"/>
      <c r="O90" s="1887"/>
      <c r="P90" s="1887"/>
      <c r="Q90" s="1887"/>
      <c r="R90" s="1887"/>
      <c r="S90" s="5"/>
      <c r="T90" s="5"/>
      <c r="U90" s="5"/>
      <c r="V90" s="5"/>
      <c r="W90" s="5"/>
      <c r="X90" s="5"/>
    </row>
    <row r="91" spans="1:24" ht="15" customHeight="1">
      <c r="A91" s="5"/>
      <c r="B91" s="1006"/>
      <c r="C91" s="1006"/>
      <c r="D91" s="1006"/>
      <c r="E91" s="1006"/>
      <c r="F91" s="1006"/>
      <c r="G91" s="1006"/>
      <c r="H91" s="1006"/>
      <c r="I91" s="1006"/>
      <c r="J91" s="1006"/>
      <c r="K91" s="1006"/>
      <c r="L91" s="1887" t="s">
        <v>4088</v>
      </c>
      <c r="M91" s="1887"/>
      <c r="N91" s="1887"/>
      <c r="O91" s="1887"/>
      <c r="P91" s="1887"/>
      <c r="Q91" s="1887"/>
      <c r="R91" s="1887"/>
      <c r="S91" s="5"/>
      <c r="T91" s="5"/>
      <c r="U91" s="5"/>
      <c r="V91" s="5"/>
      <c r="W91" s="5"/>
      <c r="X91" s="5"/>
    </row>
    <row r="92" spans="1:24" ht="15" customHeight="1">
      <c r="A92" s="5"/>
      <c r="B92" s="1006"/>
      <c r="C92" s="1006"/>
      <c r="D92" s="1006"/>
      <c r="E92" s="1006"/>
      <c r="F92" s="1006"/>
      <c r="G92" s="1006"/>
      <c r="H92" s="1006"/>
      <c r="I92" s="1006"/>
      <c r="J92" s="1006"/>
      <c r="K92" s="1006"/>
      <c r="L92" s="1887" t="s">
        <v>4089</v>
      </c>
      <c r="M92" s="1887"/>
      <c r="N92" s="1887"/>
      <c r="O92" s="1887"/>
      <c r="P92" s="1887"/>
      <c r="Q92" s="1887"/>
      <c r="R92" s="1887"/>
      <c r="S92" s="5"/>
      <c r="T92" s="5"/>
      <c r="U92" s="5"/>
      <c r="V92" s="5"/>
      <c r="W92" s="5"/>
      <c r="X92" s="5"/>
    </row>
    <row r="93" spans="1:24" ht="15.65" customHeight="1">
      <c r="A93" s="5"/>
      <c r="B93" s="1006"/>
      <c r="C93" s="1006"/>
      <c r="D93" s="1006"/>
      <c r="E93" s="1006"/>
      <c r="F93" s="1006"/>
      <c r="G93" s="1006"/>
      <c r="H93" s="1006"/>
      <c r="I93" s="1006"/>
      <c r="J93" s="1006"/>
      <c r="K93" s="1006"/>
      <c r="L93" s="1887" t="s">
        <v>4090</v>
      </c>
      <c r="M93" s="1887"/>
      <c r="N93" s="1887"/>
      <c r="O93" s="1887"/>
      <c r="P93" s="1887"/>
      <c r="Q93" s="1887"/>
      <c r="R93" s="1887"/>
      <c r="S93" s="5"/>
      <c r="T93" s="5"/>
      <c r="U93" s="5"/>
      <c r="V93" s="5"/>
      <c r="W93" s="5"/>
      <c r="X93" s="5"/>
    </row>
    <row r="94" spans="1:24" ht="15" customHeight="1">
      <c r="A94" s="5"/>
      <c r="B94" s="1006"/>
      <c r="C94" s="1006"/>
      <c r="D94" s="1006"/>
      <c r="E94" s="1006"/>
      <c r="F94" s="1006"/>
      <c r="G94" s="1006"/>
      <c r="H94" s="1006"/>
      <c r="I94" s="1006"/>
      <c r="J94" s="1006"/>
      <c r="K94" s="1006"/>
      <c r="L94" s="1887" t="s">
        <v>4091</v>
      </c>
      <c r="M94" s="1887"/>
      <c r="N94" s="1887"/>
      <c r="O94" s="1887"/>
      <c r="P94" s="1887"/>
      <c r="Q94" s="1887"/>
      <c r="R94" s="1887"/>
      <c r="S94" s="5"/>
      <c r="T94" s="5"/>
      <c r="U94" s="5"/>
      <c r="V94" s="5"/>
      <c r="W94" s="5"/>
      <c r="X94" s="5"/>
    </row>
    <row r="95" spans="1:24" ht="15" customHeight="1">
      <c r="A95" s="5"/>
      <c r="B95" s="1882" t="s">
        <v>4092</v>
      </c>
      <c r="C95" s="1882"/>
      <c r="D95" s="1882"/>
      <c r="E95" s="1882"/>
      <c r="F95" s="1882"/>
      <c r="G95" s="1882"/>
      <c r="H95" s="1882"/>
      <c r="I95" s="1882"/>
      <c r="J95" s="1882"/>
      <c r="K95" s="1882"/>
      <c r="L95" s="1882"/>
      <c r="M95" s="1882"/>
      <c r="N95" s="1882"/>
      <c r="O95" s="1882"/>
      <c r="P95" s="1882"/>
      <c r="Q95" s="1882"/>
      <c r="R95" s="1882"/>
    </row>
    <row r="96" spans="1:24" ht="15" customHeight="1">
      <c r="A96" s="5"/>
      <c r="B96" s="1883" t="s">
        <v>4093</v>
      </c>
      <c r="C96" s="1883"/>
      <c r="D96" s="1883"/>
      <c r="E96" s="1883"/>
      <c r="F96" s="1883"/>
      <c r="G96" s="1883"/>
      <c r="H96" s="1883"/>
      <c r="I96" s="1883"/>
      <c r="J96" s="1883"/>
      <c r="K96" s="1883"/>
      <c r="L96" s="1881" t="s">
        <v>93</v>
      </c>
      <c r="M96" s="1881"/>
      <c r="N96" s="1881"/>
      <c r="O96" s="1881"/>
      <c r="P96" s="1881"/>
      <c r="Q96" s="1881"/>
      <c r="R96" s="1881"/>
    </row>
    <row r="97" spans="1:18" ht="15" customHeight="1">
      <c r="A97" s="5"/>
      <c r="B97" s="1883"/>
      <c r="C97" s="1883"/>
      <c r="D97" s="1883"/>
      <c r="E97" s="1883"/>
      <c r="F97" s="1883"/>
      <c r="G97" s="1883"/>
      <c r="H97" s="1883"/>
      <c r="I97" s="1883"/>
      <c r="J97" s="1883"/>
      <c r="K97" s="1883"/>
      <c r="L97" s="1887" t="s">
        <v>4081</v>
      </c>
      <c r="M97" s="1887"/>
      <c r="N97" s="1887"/>
      <c r="O97" s="1887"/>
      <c r="P97" s="1887"/>
      <c r="Q97" s="1887"/>
      <c r="R97" s="1887"/>
    </row>
    <row r="98" spans="1:18" ht="15" customHeight="1">
      <c r="A98" s="5"/>
      <c r="B98" s="1883"/>
      <c r="C98" s="1883"/>
      <c r="D98" s="1883"/>
      <c r="E98" s="1883"/>
      <c r="F98" s="1883"/>
      <c r="G98" s="1883"/>
      <c r="H98" s="1883"/>
      <c r="I98" s="1883"/>
      <c r="J98" s="1883"/>
      <c r="K98" s="1883"/>
      <c r="L98" s="1887" t="s">
        <v>3571</v>
      </c>
      <c r="M98" s="1887"/>
      <c r="N98" s="1887"/>
      <c r="O98" s="1887"/>
      <c r="P98" s="1887"/>
      <c r="Q98" s="1887"/>
      <c r="R98" s="1887"/>
    </row>
    <row r="99" spans="1:18" ht="15" customHeight="1">
      <c r="A99" s="5"/>
      <c r="B99" s="1883"/>
      <c r="C99" s="1883"/>
      <c r="D99" s="1883"/>
      <c r="E99" s="1883"/>
      <c r="F99" s="1883"/>
      <c r="G99" s="1883"/>
      <c r="H99" s="1883"/>
      <c r="I99" s="1883"/>
      <c r="J99" s="1883"/>
      <c r="K99" s="1883"/>
      <c r="L99" s="1887" t="s">
        <v>3573</v>
      </c>
      <c r="M99" s="1887"/>
      <c r="N99" s="1887"/>
      <c r="O99" s="1887"/>
      <c r="P99" s="1887"/>
      <c r="Q99" s="1887"/>
      <c r="R99" s="1887"/>
    </row>
    <row r="100" spans="1:18" ht="15" customHeight="1">
      <c r="A100" s="5"/>
      <c r="B100" s="1883"/>
      <c r="C100" s="1883"/>
      <c r="D100" s="1883"/>
      <c r="E100" s="1883"/>
      <c r="F100" s="1883"/>
      <c r="G100" s="1883"/>
      <c r="H100" s="1883"/>
      <c r="I100" s="1883"/>
      <c r="J100" s="1883"/>
      <c r="K100" s="1883"/>
      <c r="L100" s="1887" t="s">
        <v>4079</v>
      </c>
      <c r="M100" s="1887"/>
      <c r="N100" s="1887"/>
      <c r="O100" s="1887"/>
      <c r="P100" s="1887"/>
      <c r="Q100" s="1887"/>
      <c r="R100" s="1887"/>
    </row>
    <row r="101" spans="1:18" ht="15" customHeight="1">
      <c r="A101" s="5"/>
      <c r="B101" s="1883"/>
      <c r="C101" s="1883"/>
      <c r="D101" s="1883"/>
      <c r="E101" s="1883"/>
      <c r="F101" s="1883"/>
      <c r="G101" s="1883"/>
      <c r="H101" s="1883"/>
      <c r="I101" s="1883"/>
      <c r="J101" s="1883"/>
      <c r="K101" s="1883"/>
      <c r="L101" s="1885" t="s">
        <v>4084</v>
      </c>
      <c r="M101" s="1885"/>
      <c r="N101" s="1885"/>
      <c r="O101" s="1885"/>
      <c r="P101" s="1885"/>
      <c r="Q101" s="1885"/>
      <c r="R101" s="1885"/>
    </row>
    <row r="102" spans="1:18" ht="15.75" customHeight="1">
      <c r="A102" s="5"/>
      <c r="B102" s="1883"/>
      <c r="C102" s="1883"/>
      <c r="D102" s="1883"/>
      <c r="E102" s="1883"/>
      <c r="F102" s="1883"/>
      <c r="G102" s="1883"/>
      <c r="H102" s="1883"/>
      <c r="I102" s="1883"/>
      <c r="J102" s="1883"/>
      <c r="K102" s="1883"/>
      <c r="L102" s="1885" t="s">
        <v>4089</v>
      </c>
      <c r="M102" s="1885"/>
      <c r="N102" s="1885"/>
      <c r="O102" s="1885"/>
      <c r="P102" s="1885"/>
      <c r="Q102" s="1885"/>
      <c r="R102" s="1885"/>
    </row>
    <row r="103" spans="1:18" ht="15" customHeight="1">
      <c r="A103" s="5"/>
      <c r="B103" s="1883"/>
      <c r="C103" s="1883"/>
      <c r="D103" s="1883"/>
      <c r="E103" s="1883"/>
      <c r="F103" s="1883"/>
      <c r="G103" s="1883"/>
      <c r="H103" s="1883"/>
      <c r="I103" s="1883"/>
      <c r="J103" s="1883"/>
      <c r="K103" s="1883"/>
      <c r="L103" s="1885" t="s">
        <v>4087</v>
      </c>
      <c r="M103" s="1885"/>
      <c r="N103" s="1885"/>
      <c r="O103" s="1885"/>
      <c r="P103" s="1885"/>
      <c r="Q103" s="1885"/>
      <c r="R103" s="1885"/>
    </row>
    <row r="104" spans="1:18" ht="15" customHeight="1">
      <c r="A104" s="5"/>
      <c r="B104" s="1883"/>
      <c r="C104" s="1883"/>
      <c r="D104" s="1883"/>
      <c r="E104" s="1883"/>
      <c r="F104" s="1883"/>
      <c r="G104" s="1883"/>
      <c r="H104" s="1883"/>
      <c r="I104" s="1883"/>
      <c r="J104" s="1883"/>
      <c r="K104" s="1883"/>
      <c r="L104" s="1885" t="s">
        <v>4088</v>
      </c>
      <c r="M104" s="1885"/>
      <c r="N104" s="1885"/>
      <c r="O104" s="1885"/>
      <c r="P104" s="1885"/>
      <c r="Q104" s="1885"/>
      <c r="R104" s="1885"/>
    </row>
    <row r="105" spans="1:18" ht="15" customHeight="1">
      <c r="A105" s="5"/>
      <c r="B105" s="1883"/>
      <c r="C105" s="1883"/>
      <c r="D105" s="1883"/>
      <c r="E105" s="1883"/>
      <c r="F105" s="1883"/>
      <c r="G105" s="1883"/>
      <c r="H105" s="1883"/>
      <c r="I105" s="1883"/>
      <c r="J105" s="1883"/>
      <c r="K105" s="1883"/>
      <c r="L105" s="1885" t="s">
        <v>4086</v>
      </c>
      <c r="M105" s="1885"/>
      <c r="N105" s="1885"/>
      <c r="O105" s="1885"/>
      <c r="P105" s="1885"/>
      <c r="Q105" s="1885"/>
      <c r="R105" s="1885"/>
    </row>
    <row r="106" spans="1:18" ht="15" customHeight="1">
      <c r="A106" s="5"/>
      <c r="B106" s="1883"/>
      <c r="C106" s="1883"/>
      <c r="D106" s="1883"/>
      <c r="E106" s="1883"/>
      <c r="F106" s="1883"/>
      <c r="G106" s="1883"/>
      <c r="H106" s="1883"/>
      <c r="I106" s="1883"/>
      <c r="J106" s="1883"/>
      <c r="K106" s="1883"/>
      <c r="L106" s="1885" t="s">
        <v>71</v>
      </c>
      <c r="M106" s="1885"/>
      <c r="N106" s="1885"/>
      <c r="O106" s="1885"/>
      <c r="P106" s="1885"/>
      <c r="Q106" s="1885"/>
      <c r="R106" s="1885"/>
    </row>
    <row r="107" spans="1:18" ht="15" customHeight="1">
      <c r="A107" s="5"/>
      <c r="B107" s="1883"/>
      <c r="C107" s="1883"/>
      <c r="D107" s="1883"/>
      <c r="E107" s="1883"/>
      <c r="F107" s="1883"/>
      <c r="G107" s="1883"/>
      <c r="H107" s="1883"/>
      <c r="I107" s="1883"/>
      <c r="J107" s="1883"/>
      <c r="K107" s="1883"/>
      <c r="L107" s="1885" t="s">
        <v>4091</v>
      </c>
      <c r="M107" s="1885"/>
      <c r="N107" s="1885"/>
      <c r="O107" s="1885"/>
      <c r="P107" s="1885"/>
      <c r="Q107" s="1885"/>
      <c r="R107" s="1885"/>
    </row>
    <row r="108" spans="1:18" ht="15" customHeight="1">
      <c r="A108" s="5"/>
      <c r="B108" s="1883"/>
      <c r="C108" s="1883"/>
      <c r="D108" s="1883"/>
      <c r="E108" s="1883"/>
      <c r="F108" s="1883"/>
      <c r="G108" s="1883"/>
      <c r="H108" s="1883"/>
      <c r="I108" s="1883"/>
      <c r="J108" s="1883"/>
      <c r="K108" s="1883"/>
      <c r="L108" s="1886" t="s">
        <v>3170</v>
      </c>
      <c r="M108" s="1886"/>
      <c r="N108" s="1886"/>
      <c r="O108" s="1886"/>
      <c r="P108" s="1886"/>
      <c r="Q108" s="1886"/>
      <c r="R108" s="1886"/>
    </row>
    <row r="109" spans="1:18" ht="15" customHeight="1">
      <c r="A109" s="5"/>
      <c r="B109" s="1883"/>
      <c r="C109" s="1883"/>
      <c r="D109" s="1883"/>
      <c r="E109" s="1883"/>
      <c r="F109" s="1883"/>
      <c r="G109" s="1883"/>
      <c r="H109" s="1883"/>
      <c r="I109" s="1883"/>
      <c r="J109" s="1883"/>
      <c r="K109" s="1883"/>
      <c r="L109" s="1888" t="s">
        <v>4094</v>
      </c>
      <c r="M109" s="1888"/>
      <c r="N109" s="1888"/>
      <c r="O109" s="1888"/>
      <c r="P109" s="1888"/>
      <c r="Q109" s="1888"/>
      <c r="R109" s="1007"/>
    </row>
    <row r="110" spans="1:18" ht="15" customHeight="1">
      <c r="A110" s="5"/>
      <c r="B110" s="1882" t="s">
        <v>4095</v>
      </c>
      <c r="C110" s="1882"/>
      <c r="D110" s="1882"/>
      <c r="E110" s="1882"/>
      <c r="F110" s="1882"/>
      <c r="G110" s="1882"/>
      <c r="H110" s="1882"/>
      <c r="I110" s="1882"/>
      <c r="J110" s="1882"/>
      <c r="K110" s="1882"/>
      <c r="L110" s="1882"/>
      <c r="M110" s="1882"/>
      <c r="N110" s="1882"/>
      <c r="O110" s="1882"/>
      <c r="P110" s="1882"/>
      <c r="Q110" s="1882"/>
      <c r="R110" s="1882"/>
    </row>
    <row r="111" spans="1:18" ht="15" customHeight="1">
      <c r="A111" s="5"/>
      <c r="B111" s="1883" t="s">
        <v>4096</v>
      </c>
      <c r="C111" s="1883"/>
      <c r="D111" s="1883"/>
      <c r="E111" s="1883"/>
      <c r="F111" s="1883"/>
      <c r="G111" s="1883"/>
      <c r="H111" s="1883"/>
      <c r="I111" s="1883"/>
      <c r="J111" s="1883"/>
      <c r="K111" s="1883"/>
      <c r="L111" s="1881" t="s">
        <v>93</v>
      </c>
      <c r="M111" s="1881"/>
      <c r="N111" s="1881"/>
      <c r="O111" s="1881"/>
      <c r="P111" s="1881"/>
      <c r="Q111" s="1881"/>
      <c r="R111" s="1881"/>
    </row>
    <row r="112" spans="1:18" ht="15" customHeight="1">
      <c r="A112" s="5"/>
      <c r="B112" s="1883"/>
      <c r="C112" s="1883"/>
      <c r="D112" s="1883"/>
      <c r="E112" s="1883"/>
      <c r="F112" s="1883"/>
      <c r="G112" s="1883"/>
      <c r="H112" s="1883"/>
      <c r="I112" s="1883"/>
      <c r="J112" s="1883"/>
      <c r="K112" s="1883"/>
      <c r="L112" s="1889" t="s">
        <v>4081</v>
      </c>
      <c r="M112" s="1889"/>
      <c r="N112" s="1889"/>
      <c r="O112" s="1889"/>
      <c r="P112" s="1889"/>
      <c r="Q112" s="1889"/>
      <c r="R112" s="1889"/>
    </row>
    <row r="113" spans="1:18" ht="15" customHeight="1">
      <c r="A113" s="5"/>
      <c r="B113" s="1883"/>
      <c r="C113" s="1883"/>
      <c r="D113" s="1883"/>
      <c r="E113" s="1883"/>
      <c r="F113" s="1883"/>
      <c r="G113" s="1883"/>
      <c r="H113" s="1883"/>
      <c r="I113" s="1883"/>
      <c r="J113" s="1883"/>
      <c r="K113" s="1883"/>
      <c r="L113" s="1889" t="s">
        <v>3571</v>
      </c>
      <c r="M113" s="1889"/>
      <c r="N113" s="1889"/>
      <c r="O113" s="1889"/>
      <c r="P113" s="1889"/>
      <c r="Q113" s="1889"/>
      <c r="R113" s="1889"/>
    </row>
    <row r="114" spans="1:18" ht="15" customHeight="1">
      <c r="A114" s="5"/>
      <c r="B114" s="1883"/>
      <c r="C114" s="1883"/>
      <c r="D114" s="1883"/>
      <c r="E114" s="1883"/>
      <c r="F114" s="1883"/>
      <c r="G114" s="1883"/>
      <c r="H114" s="1883"/>
      <c r="I114" s="1883"/>
      <c r="J114" s="1883"/>
      <c r="K114" s="1883"/>
      <c r="L114" s="1889" t="s">
        <v>3573</v>
      </c>
      <c r="M114" s="1889"/>
      <c r="N114" s="1889"/>
      <c r="O114" s="1889"/>
      <c r="P114" s="1889"/>
      <c r="Q114" s="1889"/>
      <c r="R114" s="1889"/>
    </row>
    <row r="115" spans="1:18" ht="15" customHeight="1">
      <c r="A115" s="5"/>
      <c r="B115" s="1883"/>
      <c r="C115" s="1883"/>
      <c r="D115" s="1883"/>
      <c r="E115" s="1883"/>
      <c r="F115" s="1883"/>
      <c r="G115" s="1883"/>
      <c r="H115" s="1883"/>
      <c r="I115" s="1883"/>
      <c r="J115" s="1883"/>
      <c r="K115" s="1883"/>
      <c r="L115" s="1887" t="s">
        <v>4079</v>
      </c>
      <c r="M115" s="1887"/>
      <c r="N115" s="1887"/>
      <c r="O115" s="1887"/>
      <c r="P115" s="1887"/>
      <c r="Q115" s="1887"/>
      <c r="R115" s="1887"/>
    </row>
    <row r="116" spans="1:18" ht="15" customHeight="1">
      <c r="A116" s="5"/>
      <c r="B116" s="1883"/>
      <c r="C116" s="1883"/>
      <c r="D116" s="1883"/>
      <c r="E116" s="1883"/>
      <c r="F116" s="1883"/>
      <c r="G116" s="1883"/>
      <c r="H116" s="1883"/>
      <c r="I116" s="1883"/>
      <c r="J116" s="1883"/>
      <c r="K116" s="1883"/>
      <c r="L116" s="1889" t="s">
        <v>4084</v>
      </c>
      <c r="M116" s="1889"/>
      <c r="N116" s="1889"/>
      <c r="O116" s="1889"/>
      <c r="P116" s="1889"/>
      <c r="Q116" s="1889"/>
      <c r="R116" s="1889"/>
    </row>
    <row r="117" spans="1:18" ht="15.75" customHeight="1">
      <c r="A117" s="5"/>
      <c r="B117" s="1883"/>
      <c r="C117" s="1883"/>
      <c r="D117" s="1883"/>
      <c r="E117" s="1883"/>
      <c r="F117" s="1883"/>
      <c r="G117" s="1883"/>
      <c r="H117" s="1883"/>
      <c r="I117" s="1883"/>
      <c r="J117" s="1883"/>
      <c r="K117" s="1883"/>
      <c r="L117" s="1889" t="s">
        <v>4089</v>
      </c>
      <c r="M117" s="1889"/>
      <c r="N117" s="1889"/>
      <c r="O117" s="1889"/>
      <c r="P117" s="1889"/>
      <c r="Q117" s="1889"/>
      <c r="R117" s="1889"/>
    </row>
    <row r="118" spans="1:18" ht="15" customHeight="1">
      <c r="A118" s="5"/>
      <c r="B118" s="1883"/>
      <c r="C118" s="1883"/>
      <c r="D118" s="1883"/>
      <c r="E118" s="1883"/>
      <c r="F118" s="1883"/>
      <c r="G118" s="1883"/>
      <c r="H118" s="1883"/>
      <c r="I118" s="1883"/>
      <c r="J118" s="1883"/>
      <c r="K118" s="1883"/>
      <c r="L118" s="1889" t="s">
        <v>109</v>
      </c>
      <c r="M118" s="1889"/>
      <c r="N118" s="1889"/>
      <c r="O118" s="1889"/>
      <c r="P118" s="1889"/>
      <c r="Q118" s="1889"/>
      <c r="R118" s="1889"/>
    </row>
    <row r="119" spans="1:18" ht="15" customHeight="1">
      <c r="A119" s="5"/>
      <c r="B119" s="1883"/>
      <c r="C119" s="1883"/>
      <c r="D119" s="1883"/>
      <c r="E119" s="1883"/>
      <c r="F119" s="1883"/>
      <c r="G119" s="1883"/>
      <c r="H119" s="1883"/>
      <c r="I119" s="1883"/>
      <c r="J119" s="1883"/>
      <c r="K119" s="1883"/>
      <c r="L119" s="1889" t="s">
        <v>4088</v>
      </c>
      <c r="M119" s="1889"/>
      <c r="N119" s="1889"/>
      <c r="O119" s="1889"/>
      <c r="P119" s="1889"/>
      <c r="Q119" s="1889"/>
      <c r="R119" s="1889"/>
    </row>
    <row r="120" spans="1:18" ht="15" customHeight="1">
      <c r="A120" s="5"/>
      <c r="B120" s="1883"/>
      <c r="C120" s="1883"/>
      <c r="D120" s="1883"/>
      <c r="E120" s="1883"/>
      <c r="F120" s="1883"/>
      <c r="G120" s="1883"/>
      <c r="H120" s="1883"/>
      <c r="I120" s="1883"/>
      <c r="J120" s="1883"/>
      <c r="K120" s="1883"/>
      <c r="L120" s="1889" t="s">
        <v>4097</v>
      </c>
      <c r="M120" s="1889"/>
      <c r="N120" s="1889"/>
      <c r="O120" s="1889"/>
      <c r="P120" s="1889"/>
      <c r="Q120" s="1889"/>
      <c r="R120" s="1889"/>
    </row>
    <row r="121" spans="1:18" ht="15" customHeight="1">
      <c r="A121" s="5"/>
      <c r="B121" s="1883"/>
      <c r="C121" s="1883"/>
      <c r="D121" s="1883"/>
      <c r="E121" s="1883"/>
      <c r="F121" s="1883"/>
      <c r="G121" s="1883"/>
      <c r="H121" s="1883"/>
      <c r="I121" s="1883"/>
      <c r="J121" s="1883"/>
      <c r="K121" s="1883"/>
      <c r="L121" s="1889" t="s">
        <v>71</v>
      </c>
      <c r="M121" s="1889"/>
      <c r="N121" s="1889"/>
      <c r="O121" s="1889"/>
      <c r="P121" s="1889"/>
      <c r="Q121" s="1889"/>
      <c r="R121" s="1889"/>
    </row>
    <row r="122" spans="1:18" ht="15" customHeight="1">
      <c r="A122" s="5"/>
      <c r="B122" s="1883"/>
      <c r="C122" s="1883"/>
      <c r="D122" s="1883"/>
      <c r="E122" s="1883"/>
      <c r="F122" s="1883"/>
      <c r="G122" s="1883"/>
      <c r="H122" s="1883"/>
      <c r="I122" s="1883"/>
      <c r="J122" s="1883"/>
      <c r="K122" s="1883"/>
      <c r="L122" s="1889" t="s">
        <v>4091</v>
      </c>
      <c r="M122" s="1889"/>
      <c r="N122" s="1889"/>
      <c r="O122" s="1889"/>
      <c r="P122" s="1889"/>
      <c r="Q122" s="1889"/>
      <c r="R122" s="1889"/>
    </row>
    <row r="123" spans="1:18" ht="15" customHeight="1">
      <c r="A123" s="5"/>
      <c r="B123" s="1883"/>
      <c r="C123" s="1883"/>
      <c r="D123" s="1883"/>
      <c r="E123" s="1883"/>
      <c r="F123" s="1883"/>
      <c r="G123" s="1883"/>
      <c r="H123" s="1883"/>
      <c r="I123" s="1883"/>
      <c r="J123" s="1883"/>
      <c r="K123" s="1883"/>
      <c r="L123" s="1878" t="s">
        <v>3170</v>
      </c>
      <c r="M123" s="1878"/>
      <c r="N123" s="1878"/>
      <c r="O123" s="1878"/>
      <c r="P123" s="1878"/>
      <c r="Q123" s="1878"/>
      <c r="R123" s="1878"/>
    </row>
    <row r="124" spans="1:18" ht="15" customHeight="1">
      <c r="A124" s="5"/>
      <c r="B124" s="1883"/>
      <c r="C124" s="1883"/>
      <c r="D124" s="1883"/>
      <c r="E124" s="1883"/>
      <c r="F124" s="1883"/>
      <c r="G124" s="1883"/>
      <c r="H124" s="1883"/>
      <c r="I124" s="1883"/>
      <c r="J124" s="1883"/>
      <c r="K124" s="1883"/>
      <c r="L124" s="1888" t="s">
        <v>4094</v>
      </c>
      <c r="M124" s="1888"/>
      <c r="N124" s="1888"/>
      <c r="O124" s="1888"/>
      <c r="P124" s="1888"/>
      <c r="Q124" s="1888"/>
      <c r="R124" s="1008"/>
    </row>
    <row r="125" spans="1:18" ht="15" customHeight="1">
      <c r="A125" s="5"/>
      <c r="B125" s="1882" t="s">
        <v>4098</v>
      </c>
      <c r="C125" s="1882"/>
      <c r="D125" s="1882"/>
      <c r="E125" s="1882"/>
      <c r="F125" s="1882"/>
      <c r="G125" s="1882"/>
      <c r="H125" s="1882"/>
      <c r="I125" s="1882"/>
      <c r="J125" s="1882"/>
      <c r="K125" s="1882"/>
      <c r="L125" s="1882"/>
      <c r="M125" s="1882"/>
      <c r="N125" s="1882"/>
      <c r="O125" s="1882"/>
      <c r="P125" s="1882"/>
      <c r="Q125" s="1882"/>
      <c r="R125" s="1882"/>
    </row>
    <row r="126" spans="1:18" ht="15" customHeight="1">
      <c r="A126" s="5"/>
      <c r="B126" s="1883" t="s">
        <v>4099</v>
      </c>
      <c r="C126" s="1883"/>
      <c r="D126" s="1883"/>
      <c r="E126" s="1883"/>
      <c r="F126" s="1883"/>
      <c r="G126" s="1883"/>
      <c r="H126" s="1883"/>
      <c r="I126" s="1883"/>
      <c r="J126" s="1883"/>
      <c r="K126" s="1883"/>
      <c r="L126" s="1889" t="s">
        <v>4081</v>
      </c>
      <c r="M126" s="1889"/>
      <c r="N126" s="1889"/>
      <c r="O126" s="1889"/>
      <c r="P126" s="1889"/>
      <c r="Q126" s="1889"/>
      <c r="R126" s="1889"/>
    </row>
    <row r="127" spans="1:18" ht="15" customHeight="1">
      <c r="A127" s="5"/>
      <c r="B127" s="1883"/>
      <c r="C127" s="1883"/>
      <c r="D127" s="1883"/>
      <c r="E127" s="1883"/>
      <c r="F127" s="1883"/>
      <c r="G127" s="1883"/>
      <c r="H127" s="1883"/>
      <c r="I127" s="1883"/>
      <c r="J127" s="1883"/>
      <c r="K127" s="1883"/>
      <c r="L127" s="1889" t="s">
        <v>3505</v>
      </c>
      <c r="M127" s="1889"/>
      <c r="N127" s="1889"/>
      <c r="O127" s="1889"/>
      <c r="P127" s="1889"/>
      <c r="Q127" s="1889"/>
      <c r="R127" s="1889"/>
    </row>
    <row r="128" spans="1:18" ht="15" customHeight="1">
      <c r="A128" s="5"/>
      <c r="B128" s="1883"/>
      <c r="C128" s="1883"/>
      <c r="D128" s="1883"/>
      <c r="E128" s="1883"/>
      <c r="F128" s="1883"/>
      <c r="G128" s="1883"/>
      <c r="H128" s="1883"/>
      <c r="I128" s="1883"/>
      <c r="J128" s="1883"/>
      <c r="K128" s="1883"/>
      <c r="L128" s="1889" t="s">
        <v>4100</v>
      </c>
      <c r="M128" s="1889"/>
      <c r="N128" s="1889"/>
      <c r="O128" s="1889"/>
      <c r="P128" s="1889"/>
      <c r="Q128" s="1889"/>
      <c r="R128" s="1889"/>
    </row>
    <row r="129" spans="1:18" ht="15" customHeight="1">
      <c r="A129" s="5"/>
      <c r="B129" s="1883"/>
      <c r="C129" s="1883"/>
      <c r="D129" s="1883"/>
      <c r="E129" s="1883"/>
      <c r="F129" s="1883"/>
      <c r="G129" s="1883"/>
      <c r="H129" s="1883"/>
      <c r="I129" s="1883"/>
      <c r="J129" s="1883"/>
      <c r="K129" s="1883"/>
      <c r="L129" s="1889" t="s">
        <v>4101</v>
      </c>
      <c r="M129" s="1889"/>
      <c r="N129" s="1889"/>
      <c r="O129" s="1889"/>
      <c r="P129" s="1889"/>
      <c r="Q129" s="1889"/>
      <c r="R129" s="1889"/>
    </row>
    <row r="130" spans="1:18" ht="15" customHeight="1">
      <c r="A130" s="5"/>
      <c r="B130" s="1883"/>
      <c r="C130" s="1883"/>
      <c r="D130" s="1883"/>
      <c r="E130" s="1883"/>
      <c r="F130" s="1883"/>
      <c r="G130" s="1883"/>
      <c r="H130" s="1883"/>
      <c r="I130" s="1883"/>
      <c r="J130" s="1883"/>
      <c r="K130" s="1883"/>
      <c r="L130" s="1878" t="s">
        <v>4102</v>
      </c>
      <c r="M130" s="1878"/>
      <c r="N130" s="1878"/>
      <c r="O130" s="1878"/>
      <c r="P130" s="1878"/>
      <c r="Q130" s="1878"/>
      <c r="R130" s="1878"/>
    </row>
    <row r="131" spans="1:18" ht="15" customHeight="1">
      <c r="A131" s="5"/>
      <c r="B131" s="1883"/>
      <c r="C131" s="1883"/>
      <c r="D131" s="1883"/>
      <c r="E131" s="1883"/>
      <c r="F131" s="1883"/>
      <c r="G131" s="1883"/>
      <c r="H131" s="1883"/>
      <c r="I131" s="1883"/>
      <c r="J131" s="1883"/>
      <c r="K131" s="1883"/>
      <c r="L131" s="1890" t="s">
        <v>4094</v>
      </c>
      <c r="M131" s="1890"/>
      <c r="N131" s="1890"/>
      <c r="O131" s="1890"/>
      <c r="P131" s="1890"/>
      <c r="Q131" s="1890"/>
      <c r="R131" s="1890"/>
    </row>
    <row r="132" spans="1:18" ht="15.75" customHeight="1">
      <c r="A132" s="5"/>
      <c r="B132" s="1882" t="s">
        <v>4103</v>
      </c>
      <c r="C132" s="1882"/>
      <c r="D132" s="1882"/>
      <c r="E132" s="1882"/>
      <c r="F132" s="1882"/>
      <c r="G132" s="1882"/>
      <c r="H132" s="1882"/>
      <c r="I132" s="1882"/>
      <c r="J132" s="1882"/>
      <c r="K132" s="1882"/>
      <c r="L132" s="1882"/>
      <c r="M132" s="1882"/>
      <c r="N132" s="1882"/>
      <c r="O132" s="1882"/>
      <c r="P132" s="1882"/>
      <c r="Q132" s="1882"/>
      <c r="R132" s="1882"/>
    </row>
    <row r="133" spans="1:18" ht="15" customHeight="1">
      <c r="A133" s="5"/>
      <c r="B133" s="1883" t="s">
        <v>4104</v>
      </c>
      <c r="C133" s="1883"/>
      <c r="D133" s="1883"/>
      <c r="E133" s="1883"/>
      <c r="F133" s="1883"/>
      <c r="G133" s="1883"/>
      <c r="H133" s="1883"/>
      <c r="I133" s="1883"/>
      <c r="J133" s="1883"/>
      <c r="K133" s="1883"/>
      <c r="L133" s="1881" t="s">
        <v>93</v>
      </c>
      <c r="M133" s="1881"/>
      <c r="N133" s="1881"/>
      <c r="O133" s="1881"/>
      <c r="P133" s="1881"/>
      <c r="Q133" s="1881"/>
      <c r="R133" s="1881"/>
    </row>
    <row r="134" spans="1:18" ht="15" customHeight="1">
      <c r="A134" s="5"/>
      <c r="B134" s="1883"/>
      <c r="C134" s="1883"/>
      <c r="D134" s="1883"/>
      <c r="E134" s="1883"/>
      <c r="F134" s="1883"/>
      <c r="G134" s="1883"/>
      <c r="H134" s="1883"/>
      <c r="I134" s="1883"/>
      <c r="J134" s="1883"/>
      <c r="K134" s="1883"/>
      <c r="L134" s="1879" t="s">
        <v>4080</v>
      </c>
      <c r="M134" s="1879"/>
      <c r="N134" s="1879"/>
      <c r="O134" s="1879"/>
      <c r="P134" s="1879"/>
      <c r="Q134" s="1879"/>
      <c r="R134" s="1879"/>
    </row>
    <row r="135" spans="1:18" ht="15" customHeight="1">
      <c r="A135" s="5"/>
      <c r="B135" s="1883"/>
      <c r="C135" s="1883"/>
      <c r="D135" s="1883"/>
      <c r="E135" s="1883"/>
      <c r="F135" s="1883"/>
      <c r="G135" s="1883"/>
      <c r="H135" s="1883"/>
      <c r="I135" s="1883"/>
      <c r="J135" s="1883"/>
      <c r="K135" s="1883"/>
      <c r="L135" s="1879" t="s">
        <v>3505</v>
      </c>
      <c r="M135" s="1879"/>
      <c r="N135" s="1879"/>
      <c r="O135" s="1879"/>
      <c r="P135" s="1879"/>
      <c r="Q135" s="1879"/>
      <c r="R135" s="1879"/>
    </row>
    <row r="136" spans="1:18" ht="15" customHeight="1">
      <c r="A136" s="5"/>
      <c r="B136" s="1883"/>
      <c r="C136" s="1883"/>
      <c r="D136" s="1883"/>
      <c r="E136" s="1883"/>
      <c r="F136" s="1883"/>
      <c r="G136" s="1883"/>
      <c r="H136" s="1883"/>
      <c r="I136" s="1883"/>
      <c r="J136" s="1883"/>
      <c r="K136" s="1883"/>
      <c r="L136" s="1879" t="s">
        <v>4105</v>
      </c>
      <c r="M136" s="1879"/>
      <c r="N136" s="1879"/>
      <c r="O136" s="1879"/>
      <c r="P136" s="1879"/>
      <c r="Q136" s="1879"/>
      <c r="R136" s="1879"/>
    </row>
    <row r="137" spans="1:18" ht="15" customHeight="1">
      <c r="A137" s="5"/>
      <c r="B137" s="1883"/>
      <c r="C137" s="1883"/>
      <c r="D137" s="1883"/>
      <c r="E137" s="1883"/>
      <c r="F137" s="1883"/>
      <c r="G137" s="1883"/>
      <c r="H137" s="1883"/>
      <c r="I137" s="1883"/>
      <c r="J137" s="1883"/>
      <c r="K137" s="1883"/>
      <c r="L137" s="1879" t="s">
        <v>4106</v>
      </c>
      <c r="M137" s="1879"/>
      <c r="N137" s="1879"/>
      <c r="O137" s="1879"/>
      <c r="P137" s="1879"/>
      <c r="Q137" s="1879"/>
      <c r="R137" s="1879"/>
    </row>
    <row r="138" spans="1:18" ht="15" customHeight="1">
      <c r="A138" s="5"/>
      <c r="B138" s="1883"/>
      <c r="C138" s="1883"/>
      <c r="D138" s="1883"/>
      <c r="E138" s="1883"/>
      <c r="F138" s="1883"/>
      <c r="G138" s="1883"/>
      <c r="H138" s="1883"/>
      <c r="I138" s="1883"/>
      <c r="J138" s="1883"/>
      <c r="K138" s="1883"/>
      <c r="L138" s="1879" t="s">
        <v>4107</v>
      </c>
      <c r="M138" s="1879"/>
      <c r="N138" s="1879"/>
      <c r="O138" s="1879"/>
      <c r="P138" s="1879"/>
      <c r="Q138" s="1879"/>
      <c r="R138" s="1879"/>
    </row>
    <row r="139" spans="1:18" ht="15.75" customHeight="1">
      <c r="A139" s="5"/>
      <c r="B139" s="1883"/>
      <c r="C139" s="1883"/>
      <c r="D139" s="1883"/>
      <c r="E139" s="1883"/>
      <c r="F139" s="1883"/>
      <c r="G139" s="1883"/>
      <c r="H139" s="1883"/>
      <c r="I139" s="1883"/>
      <c r="J139" s="1883"/>
      <c r="K139" s="1883"/>
      <c r="L139" s="1879" t="s">
        <v>4108</v>
      </c>
      <c r="M139" s="1879"/>
      <c r="N139" s="1879"/>
      <c r="O139" s="1879"/>
      <c r="P139" s="1879"/>
      <c r="Q139" s="1879"/>
      <c r="R139" s="1879"/>
    </row>
    <row r="140" spans="1:18" ht="15" customHeight="1">
      <c r="A140" s="5"/>
      <c r="B140" s="1883"/>
      <c r="C140" s="1883"/>
      <c r="D140" s="1883"/>
      <c r="E140" s="1883"/>
      <c r="F140" s="1883"/>
      <c r="G140" s="1883"/>
      <c r="H140" s="1883"/>
      <c r="I140" s="1883"/>
      <c r="J140" s="1883"/>
      <c r="K140" s="1883"/>
      <c r="L140" s="1879" t="s">
        <v>4109</v>
      </c>
      <c r="M140" s="1879"/>
      <c r="N140" s="1879"/>
      <c r="O140" s="1879"/>
      <c r="P140" s="1879"/>
      <c r="Q140" s="1879"/>
      <c r="R140" s="1879"/>
    </row>
    <row r="141" spans="1:18" ht="15" customHeight="1">
      <c r="A141" s="5"/>
      <c r="B141" s="1883"/>
      <c r="C141" s="1883"/>
      <c r="D141" s="1883"/>
      <c r="E141" s="1883"/>
      <c r="F141" s="1883"/>
      <c r="G141" s="1883"/>
      <c r="H141" s="1883"/>
      <c r="I141" s="1883"/>
      <c r="J141" s="1883"/>
      <c r="K141" s="1883"/>
      <c r="L141" s="1879" t="s">
        <v>4110</v>
      </c>
      <c r="M141" s="1879"/>
      <c r="N141" s="1879"/>
      <c r="O141" s="1879"/>
      <c r="P141" s="1879"/>
      <c r="Q141" s="1879"/>
      <c r="R141" s="1879"/>
    </row>
    <row r="142" spans="1:18" ht="15" customHeight="1">
      <c r="A142" s="5"/>
      <c r="B142" s="1883"/>
      <c r="C142" s="1883"/>
      <c r="D142" s="1883"/>
      <c r="E142" s="1883"/>
      <c r="F142" s="1883"/>
      <c r="G142" s="1883"/>
      <c r="H142" s="1883"/>
      <c r="I142" s="1883"/>
      <c r="J142" s="1883"/>
      <c r="K142" s="1883"/>
      <c r="L142" s="1879" t="s">
        <v>4111</v>
      </c>
      <c r="M142" s="1879"/>
      <c r="N142" s="1879"/>
      <c r="O142" s="1879"/>
      <c r="P142" s="1879"/>
      <c r="Q142" s="1879"/>
      <c r="R142" s="1879"/>
    </row>
    <row r="143" spans="1:18" ht="15" customHeight="1">
      <c r="A143" s="5"/>
      <c r="B143" s="1883"/>
      <c r="C143" s="1883"/>
      <c r="D143" s="1883"/>
      <c r="E143" s="1883"/>
      <c r="F143" s="1883"/>
      <c r="G143" s="1883"/>
      <c r="H143" s="1883"/>
      <c r="I143" s="1883"/>
      <c r="J143" s="1883"/>
      <c r="K143" s="1883"/>
      <c r="L143" s="1879" t="s">
        <v>4112</v>
      </c>
      <c r="M143" s="1879"/>
      <c r="N143" s="1879"/>
      <c r="O143" s="1879"/>
      <c r="P143" s="1879"/>
      <c r="Q143" s="1879"/>
      <c r="R143" s="1879"/>
    </row>
    <row r="144" spans="1:18" ht="15" customHeight="1">
      <c r="A144" s="5"/>
      <c r="B144" s="1883"/>
      <c r="C144" s="1883"/>
      <c r="D144" s="1883"/>
      <c r="E144" s="1883"/>
      <c r="F144" s="1883"/>
      <c r="G144" s="1883"/>
      <c r="H144" s="1883"/>
      <c r="I144" s="1883"/>
      <c r="J144" s="1883"/>
      <c r="K144" s="1883"/>
      <c r="L144" s="1879" t="s">
        <v>4113</v>
      </c>
      <c r="M144" s="1879"/>
      <c r="N144" s="1879"/>
      <c r="O144" s="1879"/>
      <c r="P144" s="1879"/>
      <c r="Q144" s="1879"/>
      <c r="R144" s="1879"/>
    </row>
    <row r="145" spans="1:18" ht="15" customHeight="1">
      <c r="A145" s="5"/>
      <c r="B145" s="1883"/>
      <c r="C145" s="1883"/>
      <c r="D145" s="1883"/>
      <c r="E145" s="1883"/>
      <c r="F145" s="1883"/>
      <c r="G145" s="1883"/>
      <c r="H145" s="1883"/>
      <c r="I145" s="1883"/>
      <c r="J145" s="1883"/>
      <c r="K145" s="1883"/>
      <c r="L145" s="1878" t="s">
        <v>4102</v>
      </c>
      <c r="M145" s="1878"/>
      <c r="N145" s="1878"/>
      <c r="O145" s="1878"/>
      <c r="P145" s="1878"/>
      <c r="Q145" s="1878"/>
      <c r="R145" s="1878"/>
    </row>
    <row r="146" spans="1:18" ht="15" customHeight="1">
      <c r="A146" s="5"/>
      <c r="B146" s="1883"/>
      <c r="C146" s="1883"/>
      <c r="D146" s="1883"/>
      <c r="E146" s="1883"/>
      <c r="F146" s="1883"/>
      <c r="G146" s="1883"/>
      <c r="H146" s="1883"/>
      <c r="I146" s="1883"/>
      <c r="J146" s="1883"/>
      <c r="K146" s="1883"/>
      <c r="L146" s="1878" t="s">
        <v>4094</v>
      </c>
      <c r="M146" s="1878"/>
      <c r="N146" s="1878"/>
      <c r="O146" s="1878"/>
      <c r="P146" s="1878"/>
      <c r="Q146" s="1878"/>
      <c r="R146" s="1878"/>
    </row>
    <row r="147" spans="1:18" ht="15" customHeight="1">
      <c r="A147" s="5"/>
      <c r="B147" s="1883"/>
      <c r="C147" s="1883"/>
      <c r="D147" s="1883"/>
      <c r="E147" s="1883"/>
      <c r="F147" s="1883"/>
      <c r="G147" s="1883"/>
      <c r="H147" s="1883"/>
      <c r="I147" s="1883"/>
      <c r="J147" s="1883"/>
      <c r="K147" s="1883"/>
      <c r="L147" s="1885" t="s">
        <v>4114</v>
      </c>
      <c r="M147" s="1885"/>
      <c r="N147" s="1885"/>
      <c r="O147" s="1885"/>
      <c r="P147" s="1885"/>
      <c r="Q147" s="1885"/>
      <c r="R147" s="1885"/>
    </row>
    <row r="148" spans="1:18" ht="15" customHeight="1">
      <c r="A148" s="5"/>
      <c r="B148" s="1883"/>
      <c r="C148" s="1883"/>
      <c r="D148" s="1883"/>
      <c r="E148" s="1883"/>
      <c r="F148" s="1883"/>
      <c r="G148" s="1883"/>
      <c r="H148" s="1883"/>
      <c r="I148" s="1883"/>
      <c r="J148" s="1883"/>
      <c r="K148" s="1883"/>
      <c r="L148" s="1879" t="s">
        <v>4115</v>
      </c>
      <c r="M148" s="1879"/>
      <c r="N148" s="1879"/>
      <c r="O148" s="1879"/>
      <c r="P148" s="1879"/>
      <c r="Q148" s="1879"/>
      <c r="R148" s="1879"/>
    </row>
    <row r="149" spans="1:18" ht="15" customHeight="1">
      <c r="A149" s="5"/>
      <c r="B149" s="1883"/>
      <c r="C149" s="1883"/>
      <c r="D149" s="1883"/>
      <c r="E149" s="1883"/>
      <c r="F149" s="1883"/>
      <c r="G149" s="1883"/>
      <c r="H149" s="1883"/>
      <c r="I149" s="1883"/>
      <c r="J149" s="1883"/>
      <c r="K149" s="1883"/>
      <c r="L149" s="1879" t="s">
        <v>4116</v>
      </c>
      <c r="M149" s="1879"/>
      <c r="N149" s="1879"/>
      <c r="O149" s="1879"/>
      <c r="P149" s="1879"/>
      <c r="Q149" s="1879"/>
      <c r="R149" s="1879"/>
    </row>
    <row r="150" spans="1:18" ht="15" customHeight="1">
      <c r="A150" s="5"/>
      <c r="B150" s="1883"/>
      <c r="C150" s="1883"/>
      <c r="D150" s="1883"/>
      <c r="E150" s="1883"/>
      <c r="F150" s="1883"/>
      <c r="G150" s="1883"/>
      <c r="H150" s="1883"/>
      <c r="I150" s="1883"/>
      <c r="J150" s="1883"/>
      <c r="K150" s="1883"/>
      <c r="L150" s="1879" t="s">
        <v>4117</v>
      </c>
      <c r="M150" s="1879"/>
      <c r="N150" s="1879"/>
      <c r="O150" s="1879"/>
      <c r="P150" s="1879"/>
      <c r="Q150" s="1879"/>
      <c r="R150" s="1879"/>
    </row>
    <row r="151" spans="1:18" ht="15" customHeight="1">
      <c r="A151" s="5"/>
      <c r="B151" s="1883"/>
      <c r="C151" s="1883"/>
      <c r="D151" s="1883"/>
      <c r="E151" s="1883"/>
      <c r="F151" s="1883"/>
      <c r="G151" s="1883"/>
      <c r="H151" s="1883"/>
      <c r="I151" s="1883"/>
      <c r="J151" s="1883"/>
      <c r="K151" s="1883"/>
      <c r="L151" s="1879" t="s">
        <v>4118</v>
      </c>
      <c r="M151" s="1879"/>
      <c r="N151" s="1879"/>
      <c r="O151" s="1879"/>
      <c r="P151" s="1879"/>
      <c r="Q151" s="1879"/>
      <c r="R151" s="1879"/>
    </row>
    <row r="152" spans="1:18" ht="15" customHeight="1">
      <c r="A152" s="5"/>
      <c r="B152" s="1883"/>
      <c r="C152" s="1883"/>
      <c r="D152" s="1883"/>
      <c r="E152" s="1883"/>
      <c r="F152" s="1883"/>
      <c r="G152" s="1883"/>
      <c r="H152" s="1883"/>
      <c r="I152" s="1883"/>
      <c r="J152" s="1883"/>
      <c r="K152" s="1883"/>
      <c r="L152" s="1879" t="s">
        <v>4119</v>
      </c>
      <c r="M152" s="1879"/>
      <c r="N152" s="1879"/>
      <c r="O152" s="1879"/>
      <c r="P152" s="1879"/>
      <c r="Q152" s="1879"/>
      <c r="R152" s="1879"/>
    </row>
    <row r="153" spans="1:18" ht="15" customHeight="1">
      <c r="A153" s="5"/>
      <c r="B153" s="1883"/>
      <c r="C153" s="1883"/>
      <c r="D153" s="1883"/>
      <c r="E153" s="1883"/>
      <c r="F153" s="1883"/>
      <c r="G153" s="1883"/>
      <c r="H153" s="1883"/>
      <c r="I153" s="1883"/>
      <c r="J153" s="1883"/>
      <c r="K153" s="1883"/>
      <c r="L153" s="1879" t="s">
        <v>4120</v>
      </c>
      <c r="M153" s="1879"/>
      <c r="N153" s="1879"/>
      <c r="O153" s="1879"/>
      <c r="P153" s="1879"/>
      <c r="Q153" s="1879"/>
      <c r="R153" s="1879"/>
    </row>
    <row r="154" spans="1:18" ht="15" customHeight="1">
      <c r="A154" s="5"/>
      <c r="B154" s="1883"/>
      <c r="C154" s="1883"/>
      <c r="D154" s="1883"/>
      <c r="E154" s="1883"/>
      <c r="F154" s="1883"/>
      <c r="G154" s="1883"/>
      <c r="H154" s="1883"/>
      <c r="I154" s="1883"/>
      <c r="J154" s="1883"/>
      <c r="K154" s="1883"/>
      <c r="L154" s="1879" t="s">
        <v>4121</v>
      </c>
      <c r="M154" s="1879"/>
      <c r="N154" s="1879"/>
      <c r="O154" s="1879"/>
      <c r="P154" s="1879"/>
      <c r="Q154" s="1879"/>
      <c r="R154" s="1879"/>
    </row>
    <row r="155" spans="1:18" ht="15" customHeight="1">
      <c r="A155" s="5"/>
      <c r="B155" s="1883"/>
      <c r="C155" s="1883"/>
      <c r="D155" s="1883"/>
      <c r="E155" s="1883"/>
      <c r="F155" s="1883"/>
      <c r="G155" s="1883"/>
      <c r="H155" s="1883"/>
      <c r="I155" s="1883"/>
      <c r="J155" s="1883"/>
      <c r="K155" s="1883"/>
      <c r="L155" s="1880" t="s">
        <v>4122</v>
      </c>
      <c r="M155" s="1880"/>
      <c r="N155" s="1880"/>
      <c r="O155" s="1880"/>
      <c r="P155" s="1880"/>
      <c r="Q155" s="1880"/>
      <c r="R155" s="1880"/>
    </row>
    <row r="156" spans="1:18" ht="15" customHeight="1">
      <c r="A156" s="5"/>
      <c r="B156" s="1882" t="s">
        <v>4123</v>
      </c>
      <c r="C156" s="1882"/>
      <c r="D156" s="1882"/>
      <c r="E156" s="1882"/>
      <c r="F156" s="1882"/>
      <c r="G156" s="1882"/>
      <c r="H156" s="1882"/>
      <c r="I156" s="1882"/>
      <c r="J156" s="1882"/>
      <c r="K156" s="1882"/>
      <c r="L156" s="1882"/>
      <c r="M156" s="1882"/>
      <c r="N156" s="1882"/>
      <c r="O156" s="1882"/>
      <c r="P156" s="1882"/>
      <c r="Q156" s="1882"/>
      <c r="R156" s="1882"/>
    </row>
    <row r="157" spans="1:18" ht="15" customHeight="1">
      <c r="A157" s="5"/>
      <c r="B157" s="1883" t="s">
        <v>4124</v>
      </c>
      <c r="C157" s="1883"/>
      <c r="D157" s="1883"/>
      <c r="E157" s="1883"/>
      <c r="F157" s="1883"/>
      <c r="G157" s="1883"/>
      <c r="H157" s="1883"/>
      <c r="I157" s="1883"/>
      <c r="J157" s="1883"/>
      <c r="K157" s="1883"/>
      <c r="L157" s="1881" t="s">
        <v>93</v>
      </c>
      <c r="M157" s="1881"/>
      <c r="N157" s="1881"/>
      <c r="O157" s="1881"/>
      <c r="P157" s="1881"/>
      <c r="Q157" s="1881"/>
      <c r="R157" s="1881"/>
    </row>
    <row r="158" spans="1:18" ht="15" customHeight="1">
      <c r="A158" s="5"/>
      <c r="B158" s="1883"/>
      <c r="C158" s="1883"/>
      <c r="D158" s="1883"/>
      <c r="E158" s="1883"/>
      <c r="F158" s="1883"/>
      <c r="G158" s="1883"/>
      <c r="H158" s="1883"/>
      <c r="I158" s="1883"/>
      <c r="J158" s="1883"/>
      <c r="K158" s="1883"/>
      <c r="L158" s="1879" t="s">
        <v>4080</v>
      </c>
      <c r="M158" s="1879"/>
      <c r="N158" s="1879"/>
      <c r="O158" s="1879"/>
      <c r="P158" s="1879"/>
      <c r="Q158" s="1879"/>
      <c r="R158" s="1879"/>
    </row>
    <row r="159" spans="1:18" ht="15" customHeight="1">
      <c r="A159" s="5"/>
      <c r="B159" s="1883"/>
      <c r="C159" s="1883"/>
      <c r="D159" s="1883"/>
      <c r="E159" s="1883"/>
      <c r="F159" s="1883"/>
      <c r="G159" s="1883"/>
      <c r="H159" s="1883"/>
      <c r="I159" s="1883"/>
      <c r="J159" s="1883"/>
      <c r="K159" s="1883"/>
      <c r="L159" s="1879" t="s">
        <v>3505</v>
      </c>
      <c r="M159" s="1879"/>
      <c r="N159" s="1879"/>
      <c r="O159" s="1879"/>
      <c r="P159" s="1879"/>
      <c r="Q159" s="1879"/>
      <c r="R159" s="1879"/>
    </row>
    <row r="160" spans="1:18" ht="15" customHeight="1">
      <c r="A160" s="5"/>
      <c r="B160" s="1883"/>
      <c r="C160" s="1883"/>
      <c r="D160" s="1883"/>
      <c r="E160" s="1883"/>
      <c r="F160" s="1883"/>
      <c r="G160" s="1883"/>
      <c r="H160" s="1883"/>
      <c r="I160" s="1883"/>
      <c r="J160" s="1883"/>
      <c r="K160" s="1883"/>
      <c r="L160" s="1879" t="s">
        <v>4125</v>
      </c>
      <c r="M160" s="1879"/>
      <c r="N160" s="1879"/>
      <c r="O160" s="1879"/>
      <c r="P160" s="1879"/>
      <c r="Q160" s="1879"/>
      <c r="R160" s="1879"/>
    </row>
    <row r="161" spans="1:18" ht="15" customHeight="1">
      <c r="A161" s="5"/>
      <c r="B161" s="1883"/>
      <c r="C161" s="1883"/>
      <c r="D161" s="1883"/>
      <c r="E161" s="1883"/>
      <c r="F161" s="1883"/>
      <c r="G161" s="1883"/>
      <c r="H161" s="1883"/>
      <c r="I161" s="1883"/>
      <c r="J161" s="1883"/>
      <c r="K161" s="1883"/>
      <c r="L161" s="1881" t="s">
        <v>4126</v>
      </c>
      <c r="M161" s="1891"/>
      <c r="N161" s="1891"/>
      <c r="O161" s="1891"/>
      <c r="P161" s="1891"/>
      <c r="Q161" s="1891"/>
      <c r="R161" s="1891"/>
    </row>
    <row r="162" spans="1:18" ht="15" customHeight="1">
      <c r="A162" s="5"/>
      <c r="B162" s="1883"/>
      <c r="C162" s="1883"/>
      <c r="D162" s="1883"/>
      <c r="E162" s="1883"/>
      <c r="F162" s="1883"/>
      <c r="G162" s="1883"/>
      <c r="H162" s="1883"/>
      <c r="I162" s="1883"/>
      <c r="J162" s="1883"/>
      <c r="K162" s="1883"/>
      <c r="L162" s="1879" t="s">
        <v>4127</v>
      </c>
      <c r="M162" s="1879"/>
      <c r="N162" s="1879"/>
      <c r="O162" s="1879"/>
      <c r="P162" s="1879"/>
      <c r="Q162" s="1879"/>
      <c r="R162" s="1879"/>
    </row>
    <row r="163" spans="1:18" ht="15.75" customHeight="1">
      <c r="A163" s="5"/>
      <c r="B163" s="1883"/>
      <c r="C163" s="1883"/>
      <c r="D163" s="1883"/>
      <c r="E163" s="1883"/>
      <c r="F163" s="1883"/>
      <c r="G163" s="1883"/>
      <c r="H163" s="1883"/>
      <c r="I163" s="1883"/>
      <c r="J163" s="1883"/>
      <c r="K163" s="1883"/>
      <c r="L163" s="1878" t="s">
        <v>3170</v>
      </c>
      <c r="M163" s="1878"/>
      <c r="N163" s="1878"/>
      <c r="O163" s="1878"/>
      <c r="P163" s="1878"/>
      <c r="Q163" s="1878"/>
      <c r="R163" s="1878"/>
    </row>
    <row r="164" spans="1:18" ht="15" customHeight="1">
      <c r="A164" s="5"/>
      <c r="B164" s="1883"/>
      <c r="C164" s="1883"/>
      <c r="D164" s="1883"/>
      <c r="E164" s="1883"/>
      <c r="F164" s="1883"/>
      <c r="G164" s="1883"/>
      <c r="H164" s="1883"/>
      <c r="I164" s="1883"/>
      <c r="J164" s="1883"/>
      <c r="K164" s="1883"/>
      <c r="L164" s="1878" t="s">
        <v>4094</v>
      </c>
      <c r="M164" s="1878"/>
      <c r="N164" s="1878"/>
      <c r="O164" s="1878"/>
      <c r="P164" s="1878"/>
      <c r="Q164" s="1878"/>
      <c r="R164" s="1878"/>
    </row>
    <row r="165" spans="1:18" ht="15" customHeight="1">
      <c r="A165" s="5"/>
      <c r="B165" s="1883"/>
      <c r="C165" s="1883"/>
      <c r="D165" s="1883"/>
      <c r="E165" s="1883"/>
      <c r="F165" s="1883"/>
      <c r="G165" s="1883"/>
      <c r="H165" s="1883"/>
      <c r="I165" s="1883"/>
      <c r="J165" s="1883"/>
      <c r="K165" s="1883"/>
      <c r="L165" s="1878" t="s">
        <v>4128</v>
      </c>
      <c r="M165" s="1878"/>
      <c r="N165" s="1878"/>
      <c r="O165" s="1878"/>
      <c r="P165" s="1878"/>
      <c r="Q165" s="1878"/>
      <c r="R165" s="1878"/>
    </row>
    <row r="166" spans="1:18" ht="15" customHeight="1">
      <c r="A166" s="5"/>
      <c r="B166" s="1883"/>
      <c r="C166" s="1883"/>
      <c r="D166" s="1883"/>
      <c r="E166" s="1883"/>
      <c r="F166" s="1883"/>
      <c r="G166" s="1883"/>
      <c r="H166" s="1883"/>
      <c r="I166" s="1883"/>
      <c r="J166" s="1883"/>
      <c r="K166" s="1883"/>
      <c r="L166" s="1879" t="s">
        <v>4129</v>
      </c>
      <c r="M166" s="1879"/>
      <c r="N166" s="1879"/>
      <c r="O166" s="1879"/>
      <c r="P166" s="1879"/>
      <c r="Q166" s="1879"/>
      <c r="R166" s="1879"/>
    </row>
    <row r="167" spans="1:18" ht="15" customHeight="1">
      <c r="A167" s="5"/>
      <c r="B167" s="1883"/>
      <c r="C167" s="1883"/>
      <c r="D167" s="1883"/>
      <c r="E167" s="1883"/>
      <c r="F167" s="1883"/>
      <c r="G167" s="1883"/>
      <c r="H167" s="1883"/>
      <c r="I167" s="1883"/>
      <c r="J167" s="1883"/>
      <c r="K167" s="1883"/>
      <c r="L167" s="1880" t="s">
        <v>4130</v>
      </c>
      <c r="M167" s="1880"/>
      <c r="N167" s="1880"/>
      <c r="O167" s="1880"/>
      <c r="P167" s="1880"/>
      <c r="Q167" s="1880"/>
      <c r="R167" s="1880"/>
    </row>
    <row r="168" spans="1:18" ht="15" customHeight="1">
      <c r="A168" s="5"/>
      <c r="B168" s="1882" t="s">
        <v>4131</v>
      </c>
      <c r="C168" s="1882"/>
      <c r="D168" s="1882"/>
      <c r="E168" s="1882"/>
      <c r="F168" s="1882"/>
      <c r="G168" s="1882"/>
      <c r="H168" s="1882"/>
      <c r="I168" s="1882"/>
      <c r="J168" s="1882"/>
      <c r="K168" s="1882"/>
      <c r="L168" s="1882"/>
      <c r="M168" s="1882"/>
      <c r="N168" s="1882"/>
      <c r="O168" s="1882"/>
      <c r="P168" s="1882"/>
      <c r="Q168" s="1882"/>
      <c r="R168" s="1882"/>
    </row>
    <row r="169" spans="1:18" ht="15" customHeight="1">
      <c r="A169" s="5"/>
      <c r="B169" s="1883" t="s">
        <v>4132</v>
      </c>
      <c r="C169" s="1883"/>
      <c r="D169" s="1883"/>
      <c r="E169" s="1883"/>
      <c r="F169" s="1883"/>
      <c r="G169" s="1883"/>
      <c r="H169" s="1883"/>
      <c r="I169" s="1883"/>
      <c r="J169" s="1883"/>
      <c r="K169" s="1883"/>
      <c r="L169" s="1881" t="s">
        <v>93</v>
      </c>
      <c r="M169" s="1881"/>
      <c r="N169" s="1881"/>
      <c r="O169" s="1881"/>
      <c r="P169" s="1881"/>
      <c r="Q169" s="1881"/>
      <c r="R169" s="1881"/>
    </row>
    <row r="170" spans="1:18" ht="15" customHeight="1">
      <c r="A170" s="5"/>
      <c r="B170" s="1883"/>
      <c r="C170" s="1883"/>
      <c r="D170" s="1883"/>
      <c r="E170" s="1883"/>
      <c r="F170" s="1883"/>
      <c r="G170" s="1883"/>
      <c r="H170" s="1883"/>
      <c r="I170" s="1883"/>
      <c r="J170" s="1883"/>
      <c r="K170" s="1883"/>
      <c r="L170" s="1881" t="s">
        <v>4080</v>
      </c>
      <c r="M170" s="1881"/>
      <c r="N170" s="1881"/>
      <c r="O170" s="1881"/>
      <c r="P170" s="1881"/>
      <c r="Q170" s="1881"/>
      <c r="R170" s="1881"/>
    </row>
    <row r="171" spans="1:18" ht="15" customHeight="1">
      <c r="A171" s="5"/>
      <c r="B171" s="1883"/>
      <c r="C171" s="1883"/>
      <c r="D171" s="1883"/>
      <c r="E171" s="1883"/>
      <c r="F171" s="1883"/>
      <c r="G171" s="1883"/>
      <c r="H171" s="1883"/>
      <c r="I171" s="1883"/>
      <c r="J171" s="1883"/>
      <c r="K171" s="1883"/>
      <c r="L171" s="1879" t="s">
        <v>3505</v>
      </c>
      <c r="M171" s="1879"/>
      <c r="N171" s="1879"/>
      <c r="O171" s="1879"/>
      <c r="P171" s="1879"/>
      <c r="Q171" s="1879"/>
      <c r="R171" s="1879"/>
    </row>
    <row r="172" spans="1:18" ht="15" customHeight="1">
      <c r="A172" s="5"/>
      <c r="B172" s="1883"/>
      <c r="C172" s="1883"/>
      <c r="D172" s="1883"/>
      <c r="E172" s="1883"/>
      <c r="F172" s="1883"/>
      <c r="G172" s="1883"/>
      <c r="H172" s="1883"/>
      <c r="I172" s="1883"/>
      <c r="J172" s="1883"/>
      <c r="K172" s="1883"/>
      <c r="L172" s="1879" t="s">
        <v>4133</v>
      </c>
      <c r="M172" s="1879"/>
      <c r="N172" s="1879"/>
      <c r="O172" s="1879"/>
      <c r="P172" s="1879"/>
      <c r="Q172" s="1879"/>
      <c r="R172" s="1879"/>
    </row>
    <row r="173" spans="1:18" ht="15" customHeight="1">
      <c r="A173" s="5"/>
      <c r="B173" s="1883"/>
      <c r="C173" s="1883"/>
      <c r="D173" s="1883"/>
      <c r="E173" s="1883"/>
      <c r="F173" s="1883"/>
      <c r="G173" s="1883"/>
      <c r="H173" s="1883"/>
      <c r="I173" s="1883"/>
      <c r="J173" s="1883"/>
      <c r="K173" s="1883"/>
      <c r="L173" s="1878" t="s">
        <v>3170</v>
      </c>
      <c r="M173" s="1878"/>
      <c r="N173" s="1878"/>
      <c r="O173" s="1878"/>
      <c r="P173" s="1878"/>
      <c r="Q173" s="1878"/>
      <c r="R173" s="1878"/>
    </row>
    <row r="174" spans="1:18" ht="15" customHeight="1">
      <c r="A174" s="5"/>
      <c r="B174" s="1883"/>
      <c r="C174" s="1883"/>
      <c r="D174" s="1883"/>
      <c r="E174" s="1883"/>
      <c r="F174" s="1883"/>
      <c r="G174" s="1883"/>
      <c r="H174" s="1883"/>
      <c r="I174" s="1883"/>
      <c r="J174" s="1883"/>
      <c r="K174" s="1883"/>
      <c r="L174" s="1878" t="s">
        <v>4094</v>
      </c>
      <c r="M174" s="1878"/>
      <c r="N174" s="1878"/>
      <c r="O174" s="1878"/>
      <c r="P174" s="1878"/>
      <c r="Q174" s="1878"/>
      <c r="R174" s="1878"/>
    </row>
    <row r="175" spans="1:18" ht="15.75" customHeight="1">
      <c r="A175" s="5"/>
      <c r="B175" s="1883"/>
      <c r="C175" s="1883"/>
      <c r="D175" s="1883"/>
      <c r="E175" s="1883"/>
      <c r="F175" s="1883"/>
      <c r="G175" s="1883"/>
      <c r="H175" s="1883"/>
      <c r="I175" s="1883"/>
      <c r="J175" s="1883"/>
      <c r="K175" s="1883"/>
      <c r="L175" s="1878" t="s">
        <v>4134</v>
      </c>
      <c r="M175" s="1878"/>
      <c r="N175" s="1878"/>
      <c r="O175" s="1878"/>
      <c r="P175" s="1878"/>
      <c r="Q175" s="1878"/>
      <c r="R175" s="1878"/>
    </row>
    <row r="176" spans="1:18" ht="15" customHeight="1">
      <c r="A176" s="5"/>
      <c r="B176" s="1883"/>
      <c r="C176" s="1883"/>
      <c r="D176" s="1883"/>
      <c r="E176" s="1883"/>
      <c r="F176" s="1883"/>
      <c r="G176" s="1883"/>
      <c r="H176" s="1883"/>
      <c r="I176" s="1883"/>
      <c r="J176" s="1883"/>
      <c r="K176" s="1883"/>
      <c r="L176" s="1888" t="s">
        <v>4135</v>
      </c>
      <c r="M176" s="1888"/>
      <c r="N176" s="1888"/>
      <c r="O176" s="1888"/>
      <c r="P176" s="1888"/>
      <c r="Q176" s="1888"/>
      <c r="R176" s="1888"/>
    </row>
    <row r="177" spans="1:18" ht="15" customHeight="1">
      <c r="A177" s="5"/>
      <c r="B177" s="1882" t="s">
        <v>4136</v>
      </c>
      <c r="C177" s="1882"/>
      <c r="D177" s="1882"/>
      <c r="E177" s="1882"/>
      <c r="F177" s="1882"/>
      <c r="G177" s="1882"/>
      <c r="H177" s="1882"/>
      <c r="I177" s="1882"/>
      <c r="J177" s="1882"/>
      <c r="K177" s="1882"/>
      <c r="L177" s="1882"/>
      <c r="M177" s="1882"/>
      <c r="N177" s="1882"/>
      <c r="O177" s="1882"/>
      <c r="P177" s="1882"/>
      <c r="Q177" s="1882"/>
      <c r="R177" s="1882"/>
    </row>
    <row r="178" spans="1:18" ht="15" customHeight="1">
      <c r="A178" s="5"/>
      <c r="B178" s="1883" t="s">
        <v>4137</v>
      </c>
      <c r="C178" s="1883"/>
      <c r="D178" s="1883"/>
      <c r="E178" s="1883"/>
      <c r="F178" s="1883"/>
      <c r="G178" s="1883"/>
      <c r="H178" s="1883"/>
      <c r="I178" s="1883"/>
      <c r="J178" s="1883"/>
      <c r="K178" s="1883"/>
      <c r="L178" s="1881" t="s">
        <v>93</v>
      </c>
      <c r="M178" s="1881"/>
      <c r="N178" s="1881"/>
      <c r="O178" s="1881"/>
      <c r="P178" s="1881"/>
      <c r="Q178" s="1881"/>
      <c r="R178" s="1881"/>
    </row>
    <row r="179" spans="1:18" ht="15" customHeight="1">
      <c r="A179" s="5"/>
      <c r="B179" s="1883"/>
      <c r="C179" s="1883"/>
      <c r="D179" s="1883"/>
      <c r="E179" s="1883"/>
      <c r="F179" s="1883"/>
      <c r="G179" s="1883"/>
      <c r="H179" s="1883"/>
      <c r="I179" s="1883"/>
      <c r="J179" s="1883"/>
      <c r="K179" s="1883"/>
      <c r="L179" s="1879" t="s">
        <v>4080</v>
      </c>
      <c r="M179" s="1879"/>
      <c r="N179" s="1879"/>
      <c r="O179" s="1879"/>
      <c r="P179" s="1879"/>
      <c r="Q179" s="1879"/>
      <c r="R179" s="1879"/>
    </row>
    <row r="180" spans="1:18" ht="15" customHeight="1">
      <c r="A180" s="5"/>
      <c r="B180" s="1883"/>
      <c r="C180" s="1883"/>
      <c r="D180" s="1883"/>
      <c r="E180" s="1883"/>
      <c r="F180" s="1883"/>
      <c r="G180" s="1883"/>
      <c r="H180" s="1883"/>
      <c r="I180" s="1883"/>
      <c r="J180" s="1883"/>
      <c r="K180" s="1883"/>
      <c r="L180" s="1879" t="s">
        <v>3505</v>
      </c>
      <c r="M180" s="1879"/>
      <c r="N180" s="1879"/>
      <c r="O180" s="1879"/>
      <c r="P180" s="1879"/>
      <c r="Q180" s="1879"/>
      <c r="R180" s="1879"/>
    </row>
    <row r="181" spans="1:18" ht="15" customHeight="1">
      <c r="A181" s="5"/>
      <c r="B181" s="1883"/>
      <c r="C181" s="1883"/>
      <c r="D181" s="1883"/>
      <c r="E181" s="1883"/>
      <c r="F181" s="1883"/>
      <c r="G181" s="1883"/>
      <c r="H181" s="1883"/>
      <c r="I181" s="1883"/>
      <c r="J181" s="1883"/>
      <c r="K181" s="1883"/>
      <c r="L181" s="1878" t="s">
        <v>3170</v>
      </c>
      <c r="M181" s="1878"/>
      <c r="N181" s="1878"/>
      <c r="O181" s="1878"/>
      <c r="P181" s="1878"/>
      <c r="Q181" s="1878"/>
      <c r="R181" s="1878"/>
    </row>
    <row r="182" spans="1:18" ht="15" customHeight="1">
      <c r="A182" s="5"/>
      <c r="B182" s="1883"/>
      <c r="C182" s="1883"/>
      <c r="D182" s="1883"/>
      <c r="E182" s="1883"/>
      <c r="F182" s="1883"/>
      <c r="G182" s="1883"/>
      <c r="H182" s="1883"/>
      <c r="I182" s="1883"/>
      <c r="J182" s="1883"/>
      <c r="K182" s="1883"/>
      <c r="L182" s="1879" t="s">
        <v>4138</v>
      </c>
      <c r="M182" s="1879"/>
      <c r="N182" s="1879"/>
      <c r="O182" s="1879"/>
      <c r="P182" s="1879"/>
      <c r="Q182" s="1879"/>
      <c r="R182" s="1879"/>
    </row>
    <row r="183" spans="1:18" ht="15" customHeight="1">
      <c r="A183" s="5"/>
      <c r="B183" s="1883"/>
      <c r="C183" s="1883"/>
      <c r="D183" s="1883"/>
      <c r="E183" s="1883"/>
      <c r="F183" s="1883"/>
      <c r="G183" s="1883"/>
      <c r="H183" s="1883"/>
      <c r="I183" s="1883"/>
      <c r="J183" s="1883"/>
      <c r="K183" s="1883"/>
      <c r="L183" s="1879" t="s">
        <v>4129</v>
      </c>
      <c r="M183" s="1879"/>
      <c r="N183" s="1879"/>
      <c r="O183" s="1879"/>
      <c r="P183" s="1879"/>
      <c r="Q183" s="1879"/>
      <c r="R183" s="1879"/>
    </row>
    <row r="184" spans="1:18" ht="15.75" customHeight="1">
      <c r="A184" s="5"/>
      <c r="B184" s="1883"/>
      <c r="C184" s="1883"/>
      <c r="D184" s="1883"/>
      <c r="E184" s="1883"/>
      <c r="F184" s="1883"/>
      <c r="G184" s="1883"/>
      <c r="H184" s="1883"/>
      <c r="I184" s="1883"/>
      <c r="J184" s="1883"/>
      <c r="K184" s="1883"/>
      <c r="L184" s="1880" t="s">
        <v>4130</v>
      </c>
      <c r="M184" s="1880"/>
      <c r="N184" s="1880"/>
      <c r="O184" s="1880"/>
      <c r="P184" s="1880"/>
      <c r="Q184" s="1880"/>
      <c r="R184" s="1880"/>
    </row>
    <row r="185" spans="1:18" ht="15" customHeight="1">
      <c r="A185" s="5"/>
      <c r="B185" s="1882" t="s">
        <v>4139</v>
      </c>
      <c r="C185" s="1882"/>
      <c r="D185" s="1882"/>
      <c r="E185" s="1882"/>
      <c r="F185" s="1882"/>
      <c r="G185" s="1882"/>
      <c r="H185" s="1882"/>
      <c r="I185" s="1882"/>
      <c r="J185" s="1882"/>
      <c r="K185" s="1882"/>
      <c r="L185" s="1882"/>
      <c r="M185" s="1882"/>
      <c r="N185" s="1882"/>
      <c r="O185" s="1882"/>
      <c r="P185" s="1882"/>
      <c r="Q185" s="1882"/>
      <c r="R185" s="1882"/>
    </row>
    <row r="186" spans="1:18" ht="15" customHeight="1">
      <c r="A186" s="5"/>
      <c r="B186" s="1883" t="s">
        <v>4140</v>
      </c>
      <c r="C186" s="1883"/>
      <c r="D186" s="1883"/>
      <c r="E186" s="1883"/>
      <c r="F186" s="1883"/>
      <c r="G186" s="1883"/>
      <c r="H186" s="1883"/>
      <c r="I186" s="1883"/>
      <c r="J186" s="1883"/>
      <c r="K186" s="1883"/>
      <c r="L186" s="1881" t="s">
        <v>93</v>
      </c>
      <c r="M186" s="1881"/>
      <c r="N186" s="1881"/>
      <c r="O186" s="1881"/>
      <c r="P186" s="1881"/>
      <c r="Q186" s="1881"/>
      <c r="R186" s="1881"/>
    </row>
    <row r="187" spans="1:18" ht="15" customHeight="1">
      <c r="A187" s="5"/>
      <c r="B187" s="1883"/>
      <c r="C187" s="1883"/>
      <c r="D187" s="1883"/>
      <c r="E187" s="1883"/>
      <c r="F187" s="1883"/>
      <c r="G187" s="1883"/>
      <c r="H187" s="1883"/>
      <c r="I187" s="1883"/>
      <c r="J187" s="1883"/>
      <c r="K187" s="1883"/>
      <c r="L187" s="1879" t="s">
        <v>4080</v>
      </c>
      <c r="M187" s="1879"/>
      <c r="N187" s="1879"/>
      <c r="O187" s="1879"/>
      <c r="P187" s="1879"/>
      <c r="Q187" s="1879"/>
      <c r="R187" s="1879"/>
    </row>
    <row r="188" spans="1:18" ht="15" customHeight="1">
      <c r="A188" s="5"/>
      <c r="B188" s="1883"/>
      <c r="C188" s="1883"/>
      <c r="D188" s="1883"/>
      <c r="E188" s="1883"/>
      <c r="F188" s="1883"/>
      <c r="G188" s="1883"/>
      <c r="H188" s="1883"/>
      <c r="I188" s="1883"/>
      <c r="J188" s="1883"/>
      <c r="K188" s="1883"/>
      <c r="L188" s="1879" t="s">
        <v>3505</v>
      </c>
      <c r="M188" s="1879"/>
      <c r="N188" s="1879"/>
      <c r="O188" s="1879"/>
      <c r="P188" s="1879"/>
      <c r="Q188" s="1879"/>
      <c r="R188" s="1879"/>
    </row>
    <row r="189" spans="1:18" ht="15" customHeight="1">
      <c r="A189" s="5"/>
      <c r="B189" s="1883"/>
      <c r="C189" s="1883"/>
      <c r="D189" s="1883"/>
      <c r="E189" s="1883"/>
      <c r="F189" s="1883"/>
      <c r="G189" s="1883"/>
      <c r="H189" s="1883"/>
      <c r="I189" s="1883"/>
      <c r="J189" s="1883"/>
      <c r="K189" s="1883"/>
      <c r="L189" s="1879" t="s">
        <v>4141</v>
      </c>
      <c r="M189" s="1879"/>
      <c r="N189" s="1879"/>
      <c r="O189" s="1879"/>
      <c r="P189" s="1879"/>
      <c r="Q189" s="1879"/>
      <c r="R189" s="1879"/>
    </row>
    <row r="190" spans="1:18" ht="15" customHeight="1">
      <c r="A190" s="5"/>
      <c r="B190" s="1883"/>
      <c r="C190" s="1883"/>
      <c r="D190" s="1883"/>
      <c r="E190" s="1883"/>
      <c r="F190" s="1883"/>
      <c r="G190" s="1883"/>
      <c r="H190" s="1883"/>
      <c r="I190" s="1883"/>
      <c r="J190" s="1883"/>
      <c r="K190" s="1883"/>
      <c r="L190" s="1879" t="s">
        <v>4142</v>
      </c>
      <c r="M190" s="1879"/>
      <c r="N190" s="1879"/>
      <c r="O190" s="1879"/>
      <c r="P190" s="1879"/>
      <c r="Q190" s="1879"/>
      <c r="R190" s="1879"/>
    </row>
    <row r="191" spans="1:18" ht="15" customHeight="1">
      <c r="A191" s="5"/>
      <c r="B191" s="1883"/>
      <c r="C191" s="1883"/>
      <c r="D191" s="1883"/>
      <c r="E191" s="1883"/>
      <c r="F191" s="1883"/>
      <c r="G191" s="1883"/>
      <c r="H191" s="1883"/>
      <c r="I191" s="1883"/>
      <c r="J191" s="1883"/>
      <c r="K191" s="1883"/>
      <c r="L191" s="1878" t="s">
        <v>3170</v>
      </c>
      <c r="M191" s="1878"/>
      <c r="N191" s="1878"/>
      <c r="O191" s="1878"/>
      <c r="P191" s="1878"/>
      <c r="Q191" s="1878"/>
      <c r="R191" s="1878"/>
    </row>
    <row r="192" spans="1:18" ht="15.75" customHeight="1">
      <c r="A192" s="5"/>
      <c r="B192" s="1883"/>
      <c r="C192" s="1883"/>
      <c r="D192" s="1883"/>
      <c r="E192" s="1883"/>
      <c r="F192" s="1883"/>
      <c r="G192" s="1883"/>
      <c r="H192" s="1883"/>
      <c r="I192" s="1883"/>
      <c r="J192" s="1883"/>
      <c r="K192" s="1883"/>
      <c r="L192" s="1878" t="s">
        <v>4094</v>
      </c>
      <c r="M192" s="1878"/>
      <c r="N192" s="1878"/>
      <c r="O192" s="1878"/>
      <c r="P192" s="1878"/>
      <c r="Q192" s="1878"/>
      <c r="R192" s="1878"/>
    </row>
    <row r="193" spans="1:18" ht="15" customHeight="1">
      <c r="A193" s="5"/>
      <c r="B193" s="1883"/>
      <c r="C193" s="1883"/>
      <c r="D193" s="1883"/>
      <c r="E193" s="1883"/>
      <c r="F193" s="1883"/>
      <c r="G193" s="1883"/>
      <c r="H193" s="1883"/>
      <c r="I193" s="1883"/>
      <c r="J193" s="1883"/>
      <c r="K193" s="1883"/>
      <c r="L193" s="1878" t="s">
        <v>109</v>
      </c>
      <c r="M193" s="1878"/>
      <c r="N193" s="1878"/>
      <c r="O193" s="1878"/>
      <c r="P193" s="1878"/>
      <c r="Q193" s="1878"/>
      <c r="R193" s="1878"/>
    </row>
    <row r="194" spans="1:18" ht="15" customHeight="1">
      <c r="A194" s="5"/>
      <c r="B194" s="1883"/>
      <c r="C194" s="1883"/>
      <c r="D194" s="1883"/>
      <c r="E194" s="1883"/>
      <c r="F194" s="1883"/>
      <c r="G194" s="1883"/>
      <c r="H194" s="1883"/>
      <c r="I194" s="1883"/>
      <c r="J194" s="1883"/>
      <c r="K194" s="1883"/>
      <c r="L194" s="1878" t="s">
        <v>3357</v>
      </c>
      <c r="M194" s="1878"/>
      <c r="N194" s="1878"/>
      <c r="O194" s="1878"/>
      <c r="P194" s="1878"/>
      <c r="Q194" s="1878"/>
      <c r="R194" s="1878"/>
    </row>
    <row r="195" spans="1:18" ht="15" customHeight="1">
      <c r="A195" s="5"/>
      <c r="B195" s="1882" t="s">
        <v>4143</v>
      </c>
      <c r="C195" s="1882"/>
      <c r="D195" s="1882"/>
      <c r="E195" s="1882"/>
      <c r="F195" s="1882"/>
      <c r="G195" s="1882"/>
      <c r="H195" s="1882"/>
      <c r="I195" s="1882"/>
      <c r="J195" s="1882"/>
      <c r="K195" s="1882"/>
      <c r="L195" s="1882"/>
      <c r="M195" s="1882"/>
      <c r="N195" s="1882"/>
      <c r="O195" s="1882"/>
      <c r="P195" s="1882"/>
      <c r="Q195" s="1882"/>
      <c r="R195" s="1882"/>
    </row>
    <row r="196" spans="1:18" ht="15" customHeight="1">
      <c r="A196" s="5"/>
      <c r="B196" s="1883" t="s">
        <v>4144</v>
      </c>
      <c r="C196" s="1883"/>
      <c r="D196" s="1883"/>
      <c r="E196" s="1883"/>
      <c r="F196" s="1883"/>
      <c r="G196" s="1883"/>
      <c r="H196" s="1883"/>
      <c r="I196" s="1883"/>
      <c r="J196" s="1883"/>
      <c r="K196" s="1883"/>
      <c r="L196" s="1881" t="s">
        <v>93</v>
      </c>
      <c r="M196" s="1881"/>
      <c r="N196" s="1881"/>
      <c r="O196" s="1881"/>
      <c r="P196" s="1881"/>
      <c r="Q196" s="1881"/>
      <c r="R196" s="1881"/>
    </row>
    <row r="197" spans="1:18" ht="15" customHeight="1">
      <c r="A197" s="5"/>
      <c r="B197" s="1883"/>
      <c r="C197" s="1883"/>
      <c r="D197" s="1883"/>
      <c r="E197" s="1883"/>
      <c r="F197" s="1883"/>
      <c r="G197" s="1883"/>
      <c r="H197" s="1883"/>
      <c r="I197" s="1883"/>
      <c r="J197" s="1883"/>
      <c r="K197" s="1883"/>
      <c r="L197" s="1879" t="s">
        <v>3505</v>
      </c>
      <c r="M197" s="1879"/>
      <c r="N197" s="1879"/>
      <c r="O197" s="1879"/>
      <c r="P197" s="1879"/>
      <c r="Q197" s="1879"/>
      <c r="R197" s="1879"/>
    </row>
    <row r="198" spans="1:18" ht="15" customHeight="1">
      <c r="A198" s="5"/>
      <c r="B198" s="1883"/>
      <c r="C198" s="1883"/>
      <c r="D198" s="1883"/>
      <c r="E198" s="1883"/>
      <c r="F198" s="1883"/>
      <c r="G198" s="1883"/>
      <c r="H198" s="1883"/>
      <c r="I198" s="1883"/>
      <c r="J198" s="1883"/>
      <c r="K198" s="1883"/>
      <c r="L198" s="1881" t="s">
        <v>4145</v>
      </c>
      <c r="M198" s="1881"/>
      <c r="N198" s="1881"/>
      <c r="O198" s="1881"/>
      <c r="P198" s="1881"/>
      <c r="Q198" s="1881"/>
      <c r="R198" s="1881"/>
    </row>
    <row r="199" spans="1:18" ht="15" customHeight="1">
      <c r="A199" s="5"/>
      <c r="B199" s="1883"/>
      <c r="C199" s="1883"/>
      <c r="D199" s="1883"/>
      <c r="E199" s="1883"/>
      <c r="F199" s="1883"/>
      <c r="G199" s="1883"/>
      <c r="H199" s="1883"/>
      <c r="I199" s="1883"/>
      <c r="J199" s="1883"/>
      <c r="K199" s="1883"/>
      <c r="L199" s="1878" t="s">
        <v>3170</v>
      </c>
      <c r="M199" s="1878"/>
      <c r="N199" s="1878"/>
      <c r="O199" s="1878"/>
      <c r="P199" s="1878"/>
      <c r="Q199" s="1878"/>
      <c r="R199" s="1878"/>
    </row>
    <row r="200" spans="1:18" ht="15" customHeight="1">
      <c r="A200" s="5"/>
      <c r="B200" s="1883"/>
      <c r="C200" s="1883"/>
      <c r="D200" s="1883"/>
      <c r="E200" s="1883"/>
      <c r="F200" s="1883"/>
      <c r="G200" s="1883"/>
      <c r="H200" s="1883"/>
      <c r="I200" s="1883"/>
      <c r="J200" s="1883"/>
      <c r="K200" s="1883"/>
      <c r="L200" s="1878" t="s">
        <v>4094</v>
      </c>
      <c r="M200" s="1878"/>
      <c r="N200" s="1878"/>
      <c r="O200" s="1878"/>
      <c r="P200" s="1878"/>
      <c r="Q200" s="1878"/>
      <c r="R200" s="1878"/>
    </row>
    <row r="201" spans="1:18" ht="15.75" customHeight="1">
      <c r="A201" s="5"/>
      <c r="B201" s="1884"/>
      <c r="C201" s="1884"/>
      <c r="D201" s="1884"/>
      <c r="E201" s="1884"/>
      <c r="F201" s="1884"/>
      <c r="G201" s="1884"/>
      <c r="H201" s="1884"/>
      <c r="I201" s="1884"/>
      <c r="J201" s="1884"/>
      <c r="K201" s="1884"/>
      <c r="L201" s="1878" t="s">
        <v>3357</v>
      </c>
      <c r="M201" s="1878"/>
      <c r="N201" s="1878"/>
      <c r="O201" s="1878"/>
      <c r="P201" s="1878"/>
      <c r="Q201" s="1878"/>
      <c r="R201" s="1878"/>
    </row>
    <row r="202" spans="1:18" ht="15" customHeight="1">
      <c r="A202" s="5"/>
      <c r="B202" s="1009"/>
      <c r="C202" s="1009"/>
      <c r="D202" s="1010"/>
      <c r="E202" s="1010"/>
      <c r="F202" s="1010"/>
      <c r="G202" s="1010"/>
      <c r="H202" s="1010"/>
      <c r="I202" s="1010"/>
      <c r="J202" s="1010"/>
      <c r="K202" s="1010"/>
      <c r="L202" s="1011"/>
      <c r="M202" s="1011"/>
      <c r="N202" s="1011"/>
      <c r="O202" s="1011"/>
      <c r="P202" s="1011"/>
      <c r="Q202" s="1011"/>
      <c r="R202" s="1011"/>
    </row>
    <row r="203" spans="1:18" ht="15" customHeight="1">
      <c r="A203" s="5"/>
      <c r="B203" s="1012"/>
      <c r="C203" s="1012"/>
      <c r="D203" s="1013"/>
      <c r="E203" s="1013"/>
      <c r="F203" s="1013"/>
      <c r="G203" s="1013"/>
      <c r="H203" s="1013"/>
      <c r="I203" s="1013"/>
      <c r="J203" s="1013"/>
      <c r="K203" s="1013"/>
      <c r="L203" s="1013"/>
      <c r="M203" s="1013"/>
      <c r="N203" s="1013"/>
      <c r="O203" s="1013"/>
      <c r="P203" s="1013"/>
      <c r="Q203" s="1013"/>
      <c r="R203" s="1014"/>
    </row>
    <row r="204" spans="1:18" ht="15" customHeight="1">
      <c r="A204" s="5"/>
      <c r="B204" s="285"/>
      <c r="C204" s="285"/>
      <c r="D204" s="5"/>
      <c r="E204" s="5"/>
      <c r="F204" s="5"/>
      <c r="G204" s="5"/>
      <c r="H204" s="5"/>
      <c r="I204" s="5"/>
      <c r="J204" s="5"/>
      <c r="K204" s="5"/>
      <c r="L204" s="5"/>
      <c r="M204" s="5"/>
      <c r="N204" s="5"/>
      <c r="O204" s="5"/>
      <c r="P204" s="5"/>
      <c r="Q204" s="5"/>
    </row>
    <row r="205" spans="1:18" ht="15" customHeight="1">
      <c r="A205" s="5"/>
      <c r="B205" s="285"/>
      <c r="C205" s="285"/>
      <c r="D205" s="5"/>
      <c r="E205" s="5"/>
      <c r="F205" s="5"/>
      <c r="G205" s="5"/>
      <c r="H205" s="5"/>
      <c r="I205" s="5"/>
      <c r="J205" s="5"/>
      <c r="K205" s="5"/>
      <c r="L205" s="5"/>
      <c r="M205" s="5"/>
      <c r="N205" s="5"/>
      <c r="O205" s="5"/>
      <c r="P205" s="5"/>
      <c r="Q205" s="5"/>
    </row>
    <row r="206" spans="1:18" ht="15" customHeight="1">
      <c r="A206" s="5"/>
      <c r="B206" s="285"/>
      <c r="C206" s="285"/>
      <c r="D206" s="5"/>
      <c r="E206" s="5"/>
      <c r="F206" s="5"/>
      <c r="G206" s="5"/>
      <c r="H206" s="5"/>
      <c r="I206" s="5"/>
      <c r="J206" s="5"/>
      <c r="K206" s="5"/>
      <c r="L206" s="5"/>
      <c r="M206" s="5"/>
      <c r="N206" s="5"/>
      <c r="O206" s="5"/>
      <c r="P206" s="5"/>
      <c r="Q206" s="5"/>
    </row>
    <row r="207" spans="1:18" ht="15" customHeight="1">
      <c r="A207" s="5"/>
      <c r="B207" s="285"/>
      <c r="C207" s="285"/>
      <c r="D207" s="5"/>
      <c r="E207" s="5"/>
      <c r="F207" s="5"/>
      <c r="G207" s="5"/>
      <c r="H207" s="5"/>
      <c r="I207" s="5"/>
      <c r="J207" s="5"/>
      <c r="K207" s="5"/>
      <c r="L207" s="5"/>
      <c r="M207" s="5"/>
      <c r="N207" s="5"/>
      <c r="O207" s="5"/>
      <c r="P207" s="5"/>
      <c r="Q207" s="5"/>
    </row>
    <row r="208" spans="1:18" ht="15" customHeight="1">
      <c r="A208" s="5"/>
      <c r="B208" s="285"/>
      <c r="C208" s="285"/>
      <c r="D208" s="5"/>
      <c r="E208" s="5"/>
      <c r="F208" s="5"/>
      <c r="G208" s="5"/>
      <c r="H208" s="5"/>
      <c r="I208" s="5"/>
      <c r="J208" s="5"/>
      <c r="K208" s="5"/>
      <c r="L208" s="5"/>
      <c r="M208" s="5"/>
      <c r="N208" s="5"/>
      <c r="O208" s="5"/>
      <c r="P208" s="5"/>
      <c r="Q208" s="5"/>
    </row>
    <row r="209" spans="2:3" ht="12.5">
      <c r="B209" s="58"/>
      <c r="C209" s="58"/>
    </row>
    <row r="328" ht="20.149999999999999" customHeight="1"/>
  </sheetData>
  <sheetProtection algorithmName="SHA-512" hashValue="2Sp36uub3EhKlNFIwAqZx3URnEOHZGf3WUqC0Vv9c7fQgaQ0854uJEN8++jMDL/Ihr0MeTl8wIEXARQ1wt/a7w==" saltValue="L6vDRd+RoWs1bhl41Pr5YA==" spinCount="100000" sheet="1" objects="1" scenarios="1"/>
  <mergeCells count="144">
    <mergeCell ref="B1:B3"/>
    <mergeCell ref="B4:C4"/>
    <mergeCell ref="B8:X8"/>
    <mergeCell ref="C17:E17"/>
    <mergeCell ref="F17:L17"/>
    <mergeCell ref="M17:U17"/>
    <mergeCell ref="V17:W17"/>
    <mergeCell ref="L92:R92"/>
    <mergeCell ref="L93:R93"/>
    <mergeCell ref="L94:R94"/>
    <mergeCell ref="B73:I73"/>
    <mergeCell ref="L84:R84"/>
    <mergeCell ref="L85:R85"/>
    <mergeCell ref="L86:R86"/>
    <mergeCell ref="L87:R87"/>
    <mergeCell ref="L88:R88"/>
    <mergeCell ref="L89:R89"/>
    <mergeCell ref="L90:R90"/>
    <mergeCell ref="L91:R91"/>
    <mergeCell ref="L75:R75"/>
    <mergeCell ref="L76:R76"/>
    <mergeCell ref="L77:R77"/>
    <mergeCell ref="L78:R78"/>
    <mergeCell ref="L79:R79"/>
    <mergeCell ref="L80:R80"/>
    <mergeCell ref="L81:R81"/>
    <mergeCell ref="L82:R82"/>
    <mergeCell ref="L83:R83"/>
    <mergeCell ref="B169:K176"/>
    <mergeCell ref="B178:K184"/>
    <mergeCell ref="B186:K194"/>
    <mergeCell ref="L151:R151"/>
    <mergeCell ref="L152:R152"/>
    <mergeCell ref="L153:R153"/>
    <mergeCell ref="L154:R154"/>
    <mergeCell ref="L155:R155"/>
    <mergeCell ref="L157:R157"/>
    <mergeCell ref="L178:R178"/>
    <mergeCell ref="L179:R179"/>
    <mergeCell ref="L180:R180"/>
    <mergeCell ref="L167:R167"/>
    <mergeCell ref="L169:R169"/>
    <mergeCell ref="L170:R170"/>
    <mergeCell ref="L171:R171"/>
    <mergeCell ref="L172:R172"/>
    <mergeCell ref="L173:R173"/>
    <mergeCell ref="L174:R174"/>
    <mergeCell ref="L175:R175"/>
    <mergeCell ref="L176:R176"/>
    <mergeCell ref="B168:R168"/>
    <mergeCell ref="B177:R177"/>
    <mergeCell ref="L163:R163"/>
    <mergeCell ref="B156:R156"/>
    <mergeCell ref="B157:K167"/>
    <mergeCell ref="B133:K155"/>
    <mergeCell ref="L145:R145"/>
    <mergeCell ref="L146:R146"/>
    <mergeCell ref="L147:R147"/>
    <mergeCell ref="L148:R148"/>
    <mergeCell ref="L158:R158"/>
    <mergeCell ref="L159:R159"/>
    <mergeCell ref="L160:R160"/>
    <mergeCell ref="L161:R161"/>
    <mergeCell ref="L162:R162"/>
    <mergeCell ref="L149:R149"/>
    <mergeCell ref="L150:R150"/>
    <mergeCell ref="L136:R136"/>
    <mergeCell ref="L137:R137"/>
    <mergeCell ref="L138:R138"/>
    <mergeCell ref="L139:R139"/>
    <mergeCell ref="L140:R140"/>
    <mergeCell ref="L141:R141"/>
    <mergeCell ref="L142:R142"/>
    <mergeCell ref="L143:R143"/>
    <mergeCell ref="L144:R144"/>
    <mergeCell ref="L164:R164"/>
    <mergeCell ref="L126:R126"/>
    <mergeCell ref="L127:R127"/>
    <mergeCell ref="L128:R128"/>
    <mergeCell ref="L129:R129"/>
    <mergeCell ref="L121:R121"/>
    <mergeCell ref="L133:R133"/>
    <mergeCell ref="L134:R134"/>
    <mergeCell ref="L135:R135"/>
    <mergeCell ref="B125:R125"/>
    <mergeCell ref="B132:R132"/>
    <mergeCell ref="B126:K131"/>
    <mergeCell ref="L123:R123"/>
    <mergeCell ref="L130:R130"/>
    <mergeCell ref="L131:R131"/>
    <mergeCell ref="B111:K124"/>
    <mergeCell ref="L124:Q124"/>
    <mergeCell ref="L117:R117"/>
    <mergeCell ref="L118:R118"/>
    <mergeCell ref="L119:R119"/>
    <mergeCell ref="L120:R120"/>
    <mergeCell ref="L122:R122"/>
    <mergeCell ref="L111:R111"/>
    <mergeCell ref="L112:R112"/>
    <mergeCell ref="L113:R113"/>
    <mergeCell ref="L165:R165"/>
    <mergeCell ref="L166:R166"/>
    <mergeCell ref="L181:R181"/>
    <mergeCell ref="L182:R182"/>
    <mergeCell ref="B95:R95"/>
    <mergeCell ref="L102:R102"/>
    <mergeCell ref="L103:R103"/>
    <mergeCell ref="B110:R110"/>
    <mergeCell ref="L108:R108"/>
    <mergeCell ref="L96:R96"/>
    <mergeCell ref="L97:R97"/>
    <mergeCell ref="L98:R98"/>
    <mergeCell ref="L99:R99"/>
    <mergeCell ref="L100:R100"/>
    <mergeCell ref="L101:R101"/>
    <mergeCell ref="L104:R104"/>
    <mergeCell ref="L105:R105"/>
    <mergeCell ref="L106:R106"/>
    <mergeCell ref="B96:K109"/>
    <mergeCell ref="L109:Q109"/>
    <mergeCell ref="L107:R107"/>
    <mergeCell ref="L114:R114"/>
    <mergeCell ref="L115:R115"/>
    <mergeCell ref="L116:R116"/>
    <mergeCell ref="L199:R199"/>
    <mergeCell ref="L200:R200"/>
    <mergeCell ref="L201:R201"/>
    <mergeCell ref="L183:R183"/>
    <mergeCell ref="L184:R184"/>
    <mergeCell ref="L186:R186"/>
    <mergeCell ref="L187:R187"/>
    <mergeCell ref="L188:R188"/>
    <mergeCell ref="L189:R189"/>
    <mergeCell ref="L190:R190"/>
    <mergeCell ref="L193:R193"/>
    <mergeCell ref="L194:R194"/>
    <mergeCell ref="L196:R196"/>
    <mergeCell ref="L197:R197"/>
    <mergeCell ref="L198:R198"/>
    <mergeCell ref="L191:R191"/>
    <mergeCell ref="L192:R192"/>
    <mergeCell ref="B195:R195"/>
    <mergeCell ref="B196:K201"/>
    <mergeCell ref="B185:R185"/>
  </mergeCells>
  <hyperlinks>
    <hyperlink ref="L99" r:id="rId1" display="Human rights policy" xr:uid="{6095EFD8-AC76-4A08-A361-F09CC83FFDA5}"/>
    <hyperlink ref="L100" r:id="rId2" display="Inclusion &amp; diversity policy" xr:uid="{4EB9DC23-1821-4106-B692-D3B27FD7267C}"/>
    <hyperlink ref="L101" r:id="rId3" display="Communities &amp; social performance standard " xr:uid="{05A6F426-8C06-4D15-B395-E4D34543AB3D}"/>
    <hyperlink ref="L103" r:id="rId4" display="Why agreements matter guide" xr:uid="{4C7EC6DA-9E6B-4B9A-8438-65D6EF701377}"/>
    <hyperlink ref="L104" r:id="rId5" display="Why human rights matter guide" xr:uid="{DABA1A44-FCC8-43CE-8A03-7E6D45BA1852}"/>
    <hyperlink ref="L105" r:id="rId6" display="Why cultural heritage matters guide" xr:uid="{C88856F6-BF36-49B6-A01E-C5475CC09919}"/>
    <hyperlink ref="L106" r:id="rId7" display="https://www.riotinto.com/footer/modern-slavery-act" xr:uid="{151C4A32-DEE8-40CE-A261-750C97500DB8}"/>
    <hyperlink ref="L102" r:id="rId8" display="Speak Up procedure" xr:uid="{068DA402-2CD0-4C04-824D-121FC8D0FC2A}"/>
    <hyperlink ref="L79" r:id="rId9" display="Employment policy" xr:uid="{7EC05BC2-8D25-473A-A25D-8A8183E60DA4}"/>
    <hyperlink ref="L80" r:id="rId10" display="Health, safety, environment and communities policy" xr:uid="{D6A2F54B-FEB0-4500-A7BB-77116CED2FD2}"/>
    <hyperlink ref="L81" r:id="rId11" display="Risk policy and standard" xr:uid="{6407FBF7-B8E3-491C-A58B-68340954A8B2}"/>
    <hyperlink ref="L82" r:id="rId12" display="Competition standard" xr:uid="{5DC46437-B66B-460A-ABD5-F4506D4ADD52}"/>
    <hyperlink ref="L83" r:id="rId13" display="Business integrity standard" xr:uid="{F87C5376-4FF4-423A-99A1-42E5C9F50317}"/>
    <hyperlink ref="L84" r:id="rId14" display="Management system standard" xr:uid="{0A29F1E0-5416-4C09-8B95-FB096F931D49}"/>
    <hyperlink ref="L85" r:id="rId15" display="Transparency statement" xr:uid="{8C6923A6-FC2A-49D0-8BDF-36ECECEFCAD2}"/>
    <hyperlink ref="L86" r:id="rId16" display="Supplier code of conduct" xr:uid="{A91B80FC-0864-4278-9243-1536F11ADE56}"/>
    <hyperlink ref="L87" r:id="rId17" display="Communities &amp; social performance standard " xr:uid="{42984064-8B1F-4221-86CE-7FD718F7E709}"/>
    <hyperlink ref="L88" r:id="rId18" display="Why gender matters guide" xr:uid="{BDD5C6E0-DD11-4628-A8C0-98483BA5F19E}"/>
    <hyperlink ref="L89" r:id="rId19" display="Why cultural heritage matters guide" xr:uid="{3827FE96-8BCB-4B95-B14A-E0F216A6BBEE}"/>
    <hyperlink ref="L90" r:id="rId20" display="Why agreements matter guide" xr:uid="{729A4E44-C33E-40FD-A710-953E49D0226F}"/>
    <hyperlink ref="L91" r:id="rId21" display="Why human rights matter guide" xr:uid="{08F07B5A-96D6-4634-A6FE-6494E2E6F153}"/>
    <hyperlink ref="L93" r:id="rId22" display="Data privacy standard" xr:uid="{6B4F0A17-F215-4509-8C09-16032BEB1D3D}"/>
    <hyperlink ref="L83:R83" r:id="rId23" display="Business Integrity Standard" xr:uid="{64B394F4-E733-4185-B36F-DC1DDA18D806}"/>
    <hyperlink ref="L112" r:id="rId24" display="Risk policy and standard" xr:uid="{5A78BF7B-C2C7-4ECF-A660-EE423F433EDF}"/>
    <hyperlink ref="L114" r:id="rId25" display="Human rights policy" xr:uid="{30E97465-0877-4847-BE07-0FE100B51469}"/>
    <hyperlink ref="L116" r:id="rId26" display="Communities &amp; social performance standard " xr:uid="{4E1A84F1-3808-4216-A8C8-B9F6C2FED068}"/>
    <hyperlink ref="L118" r:id="rId27" display="Why agreements matter guide" xr:uid="{C00349BE-BDBB-44AE-B4E8-198A4A390821}"/>
    <hyperlink ref="L119" r:id="rId28" display="Why human rights matter guide" xr:uid="{1E98EC0C-2597-4055-8836-E7DD922AAA78}"/>
    <hyperlink ref="L120" r:id="rId29" display="Why cultural heritage matters guide" xr:uid="{889440BC-52A9-44BB-8AC1-9EEB32EBAC99}"/>
    <hyperlink ref="L113" r:id="rId30" display="Supplier code of conduct" xr:uid="{9F89A030-2FE2-4C67-9C1F-E70CCC0DC427}"/>
    <hyperlink ref="L128" r:id="rId31" display="Management of tailings &amp; water storage standard" xr:uid="{3D64C48E-1ADB-4930-8A7E-379F5A4B4CCE}"/>
    <hyperlink ref="L126" r:id="rId32" display="Risk policy and standard" xr:uid="{9087039C-1EC3-4415-8438-A0F06E057290}"/>
    <hyperlink ref="L127" r:id="rId33" display="Management system standard " xr:uid="{286B2834-87FF-4294-BB3C-34241A7069B4}"/>
    <hyperlink ref="L129" r:id="rId34" xr:uid="{320C17C1-8400-49A5-917D-F14A09824E9F}"/>
    <hyperlink ref="L130" r:id="rId35" display="2021 Annual report" xr:uid="{EA421192-5574-4436-9B4C-C2AF43975914}"/>
    <hyperlink ref="L130:R130" r:id="rId36" display="Annual Report " xr:uid="{59ABC8D2-FFD3-402C-B66A-57D4050B1202}"/>
    <hyperlink ref="L131" r:id="rId37" display="2021 Sustainability Fact Book" xr:uid="{16EF1448-D5D6-4CD4-8736-F2D5E464768F}"/>
    <hyperlink ref="L136" r:id="rId38" display="Health management approach" xr:uid="{72503587-2C4E-48CD-98D3-72FCC9497687}"/>
    <hyperlink ref="L137" r:id="rId39" display="Radiation exposure control standard" xr:uid="{2A7177BA-172C-410D-A38E-9F466E66D396}"/>
    <hyperlink ref="L138" r:id="rId40" display="https://www.riotinto.com/-/media/Content/Documents/Sustainability/Corporate-policies/RT-Aviation-safety-standard.pdf" xr:uid="{DFAF80E2-85A0-4CC9-8DDF-03BC56069FE1}"/>
    <hyperlink ref="L139" r:id="rId41" display="Vector-borne &amp; infectious disease control standard" xr:uid="{BACA13E3-3F75-4B36-BD92-1EBC68A40AB1}"/>
    <hyperlink ref="L140" r:id="rId42" display="Confined spaces standard" xr:uid="{5EB589CE-3E61-446C-A45B-5888E2EC251A}"/>
    <hyperlink ref="L141" r:id="rId43" display="Electrical safety standard" xr:uid="{7579A109-0F86-45BF-833E-B6B3FEE9E544}"/>
    <hyperlink ref="L142" r:id="rId44" display="Management of slope geotechnical hazards standard" xr:uid="{391E44D4-9202-47B3-9D4F-7FBED761EAB7}"/>
    <hyperlink ref="L143" r:id="rId45" display="Underground safety standard" xr:uid="{4F3915F7-7AA6-435C-B1A7-03D8386FDC31}"/>
    <hyperlink ref="L144" r:id="rId46" display="https://www.riotinto.com/-/media/Content/Documents/Sustainability/Corporate-policies/RT-Cranes-and-lifting-standard.pdf" xr:uid="{CFD29EDB-E63A-4132-B37B-2BF621E69F46}"/>
    <hyperlink ref="L147" r:id="rId47" display="Explosives standard" xr:uid="{E778AE40-E741-4198-850F-87CECC0698E3}"/>
    <hyperlink ref="L148" r:id="rId48" display="https://www.riotinto.com/-/media/Content/Documents/Sustainability/Corporate-policies/RT-Safety-critical-fitness-standard.pdf" xr:uid="{5C5E0656-013A-4DD0-AFAA-8BC0818F8AF3}"/>
    <hyperlink ref="L149" r:id="rId49" display="https://www.riotinto.com/-/media/Content/Documents/Sustainability/Corporate-policies/RT-Noise-exposure-control-standard.pdf" xr:uid="{F1A28396-F1EC-4541-9F61-5F40845EC7A2}"/>
    <hyperlink ref="L150" r:id="rId50" display="https://www.riotinto.com/-/media/Content/Documents/Sustainability/Corporate-policies/RT-Workplace-ergonomics-standard.pdf" xr:uid="{0E0B5205-A3A1-4B9C-A0D0-D211C7D1AD62}"/>
    <hyperlink ref="L151" r:id="rId51" display="https://www.riotinto.com/-/media/Content/Documents/Sustainability/Corporate-policies/RT-Vehicles-driving-standard.pdf" xr:uid="{802C7E4A-C52D-4211-AE05-4AA7BA3C93C6}"/>
    <hyperlink ref="L152" r:id="rId52" display="https://www.riotinto.com/-/media/Content/Documents/Sustainability/Corporate-policies/RT-Isolation-standard.pdf" xr:uid="{ADB602C8-5255-4A6F-BD58-1A3DD18DACF0}"/>
    <hyperlink ref="L153" r:id="rId53" display="https://www.riotinto.com/-/media/Content/Documents/Sustainability/Corporate-policies/RT-Process-safety-standard.pdf" xr:uid="{A2DE1B64-A4AB-417F-B690-96A4A608E031}"/>
    <hyperlink ref="L154" r:id="rId54" display="https://www.riotinto.com/-/media/Content/Documents/Sustainability/Corporate-policies/RT-Functional-safety-standard.pdf" xr:uid="{5A744327-2755-487B-9736-BA5DDBFB8412}"/>
    <hyperlink ref="L155" r:id="rId55" display="https://www.riotinto.com/-/media/Content/Documents/Sustainability/Corporate-policies/RT-Working-at-heights-standard.pdf" xr:uid="{B827B812-4AD1-49BF-B002-48B06C377A61}"/>
    <hyperlink ref="L134" r:id="rId56" display="Health, safety, environment and communities policy" xr:uid="{E99E297B-1276-4C12-AD25-F651E8EAFB78}"/>
    <hyperlink ref="L135" r:id="rId57" display="Management system standard " xr:uid="{BDE83996-0999-4DD7-BD8F-DBB1E51C9AE1}"/>
    <hyperlink ref="L161" r:id="rId58" display="https://www.riotinto.com/-/media/Content/Documents/Sustainability/Corporate-policies/RT-Air-quality-protection-standard.pdf" xr:uid="{D1FA372F-0667-4701-AC69-5806F33971B2}"/>
    <hyperlink ref="L162" r:id="rId59" display="https://www.riotinto.com/-/media/Content/Documents/Sustainability/Corporate-policies/RT-Water-quality-protection-standard.pdf" xr:uid="{92AAF25A-3FAF-4800-85E8-FA811A599686}"/>
    <hyperlink ref="L166" r:id="rId60" display="https://www.riotinto.com/-/media/Content/Documents/Sustainability/Corporate-policies/RT-Mineral-waste-control-standard.pdf" xr:uid="{A1012436-FB2B-4EE0-A543-B2EC7B475FE0}"/>
    <hyperlink ref="L167" r:id="rId61" display="https://www.riotinto.com/-/media/Content/Documents/Sustainability/Corporate-policies/RT-Chemicals-exposure-control-standard.pdf" xr:uid="{05C0C71E-D3A0-444F-95BB-9772A5D9082C}"/>
    <hyperlink ref="L158" r:id="rId62" display="Health, safety, environment and communities policy" xr:uid="{3A657E07-86D2-4E3A-9215-2F463BF5AFCA}"/>
    <hyperlink ref="L160" r:id="rId63" display="ICMM Climate change commitment and position statement" xr:uid="{117BB3CF-CB5F-40AA-BCC1-BC34412D2761}"/>
    <hyperlink ref="L159" r:id="rId64" display="Management system standard " xr:uid="{31CF6DAE-ED75-4504-841C-E040F8DE752A}"/>
    <hyperlink ref="L165" r:id="rId65" display="2021 Climate change report" xr:uid="{13CC3302-4418-4DBC-AEF3-5ECE1410184A}"/>
    <hyperlink ref="L172" r:id="rId66" display="https://www.riotinto.com/-/media/Content/Documents/Sustainability/Corporate-policies/RT-Closure-approach.pdf" xr:uid="{66D11F24-F958-4099-9637-FF23518FE6B6}"/>
    <hyperlink ref="L175" r:id="rId67" display="https://www.riotinto.com/-/media/Content/Documents/Sustainability/Corporate-policies/RT-Land-management-standard.pdf" xr:uid="{17F2E742-1720-41C0-A226-A2D3243810BE}"/>
    <hyperlink ref="L176" r:id="rId68" display="https://www.riotinto.com/-/media/Content/Documents/Sustainability/Corporate-policies/RT-Biodiversity-and-NRM-standard.pdf" xr:uid="{C9F82B9F-45FA-4AA0-B013-C38C01CA3364}"/>
    <hyperlink ref="L170" r:id="rId69" display="Health, safety, environment and communities policy" xr:uid="{036B67FE-CAED-4FE6-8299-608FCE599A45}"/>
    <hyperlink ref="L171" r:id="rId70" display="Management system standard " xr:uid="{81EEAAE8-DF25-49B4-8FEF-E1DB5E10036A}"/>
    <hyperlink ref="L182" r:id="rId71" display="https://www.riotinto.com/-/media/Content/Documents/Sustainability/Corporate-policies/RT-Hazardous-materials-control-standard.pdf" xr:uid="{B9A487EC-ED29-4081-BD3F-716F1073570E}"/>
    <hyperlink ref="L179" r:id="rId72" display="Health, safety, environment and communities policy" xr:uid="{5C8BFE36-B7F8-449B-AC39-095E90D546BA}"/>
    <hyperlink ref="L183" r:id="rId73" display="https://www.riotinto.com/-/media/Content/Documents/Sustainability/Corporate-policies/RT-Mineral-waste-control-standard.pdf" xr:uid="{4495DD77-884E-4B06-ABEE-1266A6E296DE}"/>
    <hyperlink ref="L184" r:id="rId74" display="https://www.riotinto.com/-/media/Content/Documents/Sustainability/Corporate-policies/RT-Chemicals-exposure-control-standard.pdf" xr:uid="{42369E1A-D778-4EBE-8BF4-CACDC3C86A56}"/>
    <hyperlink ref="L180" r:id="rId75" display="Management system standard " xr:uid="{C9812CE0-D3AA-470E-ADD3-8F56D4CAD909}"/>
    <hyperlink ref="L189" r:id="rId76" display="Australia reconciliation action plan 2016-2019" xr:uid="{B209AA10-17C7-4EA1-9557-60002BD583FF}"/>
    <hyperlink ref="L190" r:id="rId77" display="Australia reconciliation action plan progress report 2018" xr:uid="{821C6228-FB0B-4AB2-8C4C-7B34240290CA}"/>
    <hyperlink ref="L187" r:id="rId78" display="Health, safety, environment and communities policy" xr:uid="{BF0DC366-5C59-44D6-AE8B-F5FE1D44AD44}"/>
    <hyperlink ref="L193" r:id="rId79" display="Why agreements matter guide" xr:uid="{92EE9A03-C01A-4FE0-9EE7-6088A4AB31B1}"/>
    <hyperlink ref="L188" r:id="rId80" display="Management system standard " xr:uid="{E850AB77-49F3-48D8-A6A5-A880BE2948AC}"/>
    <hyperlink ref="L198" r:id="rId81" display="https://www.riotinto.com/-/media/Content/Documents/Sustainability/Corporate-policies/RT-Industry-associations-climate-change.pdf" xr:uid="{7303E297-7089-441F-BA57-1F6D5C86D079}"/>
    <hyperlink ref="L197" r:id="rId82" display="Management system standard " xr:uid="{002C78A1-4CB6-4C0E-839B-0ED91E685F2F}"/>
    <hyperlink ref="L196" r:id="rId83" xr:uid="{1183F2FE-5714-4FB2-B7D1-D8018C418D15}"/>
    <hyperlink ref="L196:R196" r:id="rId84" display="The Way We Work" xr:uid="{1CB8A405-46A6-4965-A783-38177EB600EC}"/>
    <hyperlink ref="L108:R108" r:id="rId85" display="Annual Report" xr:uid="{2C601779-3EE2-4071-B753-17EB67139FD2}"/>
    <hyperlink ref="L109:Q109" r:id="rId86" display="Sustainability Fact Book" xr:uid="{422DD37D-0492-4204-BE18-AECE0F745301}"/>
    <hyperlink ref="L123:R123" r:id="rId87" display="Annual Report" xr:uid="{87DCD11F-F9D8-4474-9ACF-7D1651C77104}"/>
    <hyperlink ref="L124:Q124" r:id="rId88" display="Sustainability Fact Book" xr:uid="{FBF68407-4240-4E66-886C-6D0915F8C3AA}"/>
    <hyperlink ref="L131:R131" r:id="rId89" display="Sustainability Fact Book" xr:uid="{044877AA-2950-45D1-9EB1-6D5A8C87FC7D}"/>
    <hyperlink ref="L145" r:id="rId90" display="2021 Annual report" xr:uid="{777B2BAE-38B1-401E-BE6A-7F5B80A3EB82}"/>
    <hyperlink ref="L145:R145" r:id="rId91" display="Annual Report " xr:uid="{8A6481AD-663C-46B9-8E2D-641627FC8744}"/>
    <hyperlink ref="L146" r:id="rId92" display="2021 Sustainability Fact Book" xr:uid="{9CC40CC1-3740-49C5-8506-A19B750075EA}"/>
    <hyperlink ref="L146:R146" r:id="rId93" display="Sustainability Fact Book" xr:uid="{54637BEC-D2BD-480C-90B6-7FA153226CA6}"/>
    <hyperlink ref="L163:R163" r:id="rId94" display="Annual Report" xr:uid="{542FD9E0-0C36-4B57-8076-85960F492E8C}"/>
    <hyperlink ref="L164" r:id="rId95" display="2021 Sustainability Fact Book" xr:uid="{738EE5AE-2533-4482-805A-0AA024D38936}"/>
    <hyperlink ref="L164:R164" r:id="rId96" display="Sustainability Fact Book" xr:uid="{3FF7042D-1C12-406B-956B-246C41927758}"/>
    <hyperlink ref="L165:R165" r:id="rId97" display="Climate Change Reports" xr:uid="{B5D3B593-F9CC-4ADE-9657-F25860EF403B}"/>
    <hyperlink ref="L173:R173" r:id="rId98" display="Annual Report" xr:uid="{C904342B-0394-4910-A59F-3D98EDB9A9A2}"/>
    <hyperlink ref="L174" r:id="rId99" display="2021 Sustainability Fact Book" xr:uid="{D3E428D1-4F1E-48C7-9DE3-BAABF40238E5}"/>
    <hyperlink ref="L174:R174" r:id="rId100" display="Sustainability Fact Book" xr:uid="{A73572E8-FB01-4C48-96B3-64EAB17D068A}"/>
    <hyperlink ref="L181:R181" r:id="rId101" display="Annual Report" xr:uid="{2F5876E4-B873-4BB3-908F-852075CD95A3}"/>
    <hyperlink ref="L191:R191" r:id="rId102" display="Annual Report" xr:uid="{1B046E18-A5DE-4548-B59E-B79A86ECF2AA}"/>
    <hyperlink ref="L192" r:id="rId103" display="2021 Sustainability Fact Book" xr:uid="{BA560B7B-0598-4B92-9F66-C9708FEBA411}"/>
    <hyperlink ref="L192:R192" r:id="rId104" display="Sustainability Fact Book" xr:uid="{55FA7595-6962-408C-AF45-978330335D72}"/>
    <hyperlink ref="L200" r:id="rId105" display="2021 Sustainability Fact Book" xr:uid="{A17FC9DB-5C0F-4114-AB9E-DA60CCB1B833}"/>
    <hyperlink ref="L200:R200" r:id="rId106" display="Sustainability Fact Book" xr:uid="{3F138048-DEE1-4335-9D42-E07C016540CB}"/>
    <hyperlink ref="L199:R199" r:id="rId107" display="Annual Report" xr:uid="{A3665508-119C-45DE-8B2F-5C4011C7F677}"/>
    <hyperlink ref="L201" r:id="rId108" display="Taxes paid report 2020" xr:uid="{4B877C59-55BC-4201-B301-D06118BC2C85}"/>
    <hyperlink ref="L201:R201" r:id="rId109" display="Taxes and Royalties Paid Report" xr:uid="{D482D15D-5705-4CFD-B56A-EF6E4D6C59DD}"/>
    <hyperlink ref="L97" r:id="rId110" display="Risk policy and standard" xr:uid="{EEABB8EF-6BEC-4FEB-AC39-1F4D9AB16016}"/>
    <hyperlink ref="L98" r:id="rId111" display="Supplier code of conduct" xr:uid="{3A5118B8-D892-4D80-B084-EF523EA8D0C3}"/>
    <hyperlink ref="L106:R106" r:id="rId112" display="Modern Slavery Statement" xr:uid="{71757114-2870-4B37-918A-953AA7556CB2}"/>
    <hyperlink ref="L170:R170" r:id="rId113" display="Health, Safety, Environment and Communities Policy" xr:uid="{0C4A32EC-1FDC-4ED9-A00D-4E6E4034D835}"/>
    <hyperlink ref="L161:R161" r:id="rId114" display="Air Quality Protection Standard" xr:uid="{50901B99-87AC-447E-A7A3-C77D04894B5C}"/>
    <hyperlink ref="L175:R175" r:id="rId115" display="Land Management and Rehabilitation Standard" xr:uid="{78B9E388-CFC5-4288-93F9-5CCD29E610BA}"/>
    <hyperlink ref="L176:R176" r:id="rId116" display="Biodiversity Protection and Natural Resource Management Standard" xr:uid="{3EFBDD9C-9309-4467-A72C-96BB9E5E2BFC}"/>
    <hyperlink ref="L186" r:id="rId117" xr:uid="{89D4C158-5291-49C0-BC98-F2E18888A965}"/>
    <hyperlink ref="L186:R186" r:id="rId118" display="The Way We Work" xr:uid="{CFC075B2-980E-4867-B733-456B70D2C578}"/>
    <hyperlink ref="L178" r:id="rId119" xr:uid="{EA6507CF-F084-4590-952C-D5F6E909703D}"/>
    <hyperlink ref="L178:R178" r:id="rId120" display="The Way We Work" xr:uid="{2FD880AF-B611-403A-A400-A49F2016F9C7}"/>
    <hyperlink ref="L169" r:id="rId121" xr:uid="{E80DD708-9D78-4A8B-AC5F-E6F671596FA0}"/>
    <hyperlink ref="L169:R169" r:id="rId122" display="The Way We Work" xr:uid="{04E013FE-E68A-490D-AB7B-34B40F016EEA}"/>
    <hyperlink ref="L157" r:id="rId123" xr:uid="{7970C913-D908-4227-AB85-4E9B9E056A00}"/>
    <hyperlink ref="L157:R157" r:id="rId124" display="The Way We Work" xr:uid="{E9DDE606-C202-4B13-B8E1-27B9EC15567E}"/>
    <hyperlink ref="L133" r:id="rId125" xr:uid="{FB1E093E-50B4-4944-AE3C-D7530E15C116}"/>
    <hyperlink ref="L133:R133" r:id="rId126" display="The Way We Work" xr:uid="{44DF0093-CC59-4398-B457-646D7CA2E417}"/>
    <hyperlink ref="L111" r:id="rId127" xr:uid="{C860DB68-22D7-4A1E-BA78-E9E0A3413716}"/>
    <hyperlink ref="L111:R111" r:id="rId128" display="The Way We Work" xr:uid="{006BE7CE-6E54-434F-8385-77B9C4C90889}"/>
    <hyperlink ref="L96" r:id="rId129" xr:uid="{23D1D3CC-E40A-4E9F-B6A3-0BE240D94B7B}"/>
    <hyperlink ref="L96:R96" r:id="rId130" display="The Way We Work" xr:uid="{C6260EDF-C9E9-4F81-86D0-CA46B9DE34C9}"/>
    <hyperlink ref="L77" r:id="rId131" xr:uid="{4E02017D-415F-44AF-A653-DB61CE615936}"/>
    <hyperlink ref="L198:R198" r:id="rId132" display="Industry Associations and Climate Change" xr:uid="{56233A77-1894-4562-9375-592A8924D487}"/>
    <hyperlink ref="L107" r:id="rId133" display="Voluntary principles on security &amp; human rights report" xr:uid="{346C14C0-8ACE-4B36-BD04-D6FE28A41288}"/>
    <hyperlink ref="L107:R107" r:id="rId134" display="Voluntary Principles on Security and Human Rights " xr:uid="{FDE6B93D-F384-4CBA-8CE1-994E6130FBE8}"/>
    <hyperlink ref="L77:R77" r:id="rId135" display="The Way We Work" xr:uid="{8775BACA-B922-454A-9B42-B22EEBDAD582}"/>
    <hyperlink ref="L100:R100" r:id="rId136" display="Inclusion and Diversity Policy" xr:uid="{C85F23CA-75C9-4E21-8026-A714563523C5}"/>
    <hyperlink ref="L102:R102" r:id="rId137" display="myVoice Procedure" xr:uid="{F0B55B45-B861-4728-A613-DBAAB6923CFA}"/>
    <hyperlink ref="L78" r:id="rId138" display="Inclusion &amp; diversity policy" xr:uid="{564ECDD4-426F-4F5B-94F5-74119164DE5C}"/>
    <hyperlink ref="L78:R78" r:id="rId139" display="Inclusion and Diversity Policy" xr:uid="{F8421ACF-0289-4C99-8D3A-055E0C318B17}"/>
    <hyperlink ref="L92" r:id="rId140" display="Speak Up procedure" xr:uid="{170ABCD7-D69C-4865-A9D0-A8CB0D3F2361}"/>
    <hyperlink ref="L92:R92" r:id="rId141" display="myVoice Procedure" xr:uid="{693CA3A5-1EA7-4FD6-A4A6-1FCD90EC7EE5}"/>
    <hyperlink ref="L94" r:id="rId142" display="Voluntary principles on security &amp; human rights report" xr:uid="{C3E8A710-21C9-48D4-9568-23321220AFAD}"/>
    <hyperlink ref="L94:R94" r:id="rId143" display="Voluntary Principles on Security and Human Rights " xr:uid="{527EE321-FB08-4D5F-B004-58A7DACA468F}"/>
    <hyperlink ref="L115" r:id="rId144" display="Inclusion &amp; diversity policy" xr:uid="{651276BA-B324-41CB-9ABD-01C3B41B3CBB}"/>
    <hyperlink ref="L115:R115" r:id="rId145" display="Inclusion and Diversity Policy" xr:uid="{9BA0C4E3-36C9-44AC-A48E-0176D1735785}"/>
    <hyperlink ref="L117" r:id="rId146" display="Speak Up procedure" xr:uid="{A530C7C3-E194-46B8-81C6-E57512E83947}"/>
    <hyperlink ref="L117:R117" r:id="rId147" display="myVoice Procedure" xr:uid="{B55786CA-560E-44AD-A04E-56D7617F6F47}"/>
    <hyperlink ref="L122" r:id="rId148" display="Voluntary principles on security &amp; human rights report" xr:uid="{9A5FD6C9-6FEB-42EC-8323-7DF4595FEAA8}"/>
    <hyperlink ref="L122:R122" r:id="rId149" display="Voluntary Principles on Security and Human Rights " xr:uid="{C214E141-BFA2-41AE-A2AA-F3886963AE49}"/>
    <hyperlink ref="L121" r:id="rId150" display="https://www.riotinto.com/footer/modern-slavery-act" xr:uid="{E4B9E331-88C6-4AB2-9F86-62B50DD2760E}"/>
    <hyperlink ref="L121:R121" r:id="rId151" display="Modern Slavery Statement" xr:uid="{F4D1E35A-5226-4A10-8938-AFD3813CEC32}"/>
    <hyperlink ref="L194" r:id="rId152" display="Taxes paid report 2020" xr:uid="{6A387DCF-E948-4F9E-B174-0F32E169A9AC}"/>
    <hyperlink ref="L194:R194" r:id="rId153" display="Taxes and Royalties Paid Report" xr:uid="{F12F2E4C-A514-4C14-8C56-0A3A29CF6E63}"/>
    <hyperlink ref="L160:R160" r:id="rId154" display="ICMM Climate Change Commitment and Position Statement" xr:uid="{CF96FB4F-5660-4E06-891B-E3EB2BE7FBCB}"/>
  </hyperlinks>
  <pageMargins left="0.25" right="0.25" top="0.75" bottom="0.75" header="0.3" footer="0.3"/>
  <drawing r:id="rId15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BC5AE-E049-46BD-9AED-91130ED48C3F}">
  <dimension ref="A1:J328"/>
  <sheetViews>
    <sheetView showGridLines="0" topLeftCell="A10" zoomScale="85" zoomScaleNormal="85" workbookViewId="0">
      <selection activeCell="I10" sqref="I10"/>
    </sheetView>
  </sheetViews>
  <sheetFormatPr defaultColWidth="8.54296875" defaultRowHeight="12.5"/>
  <cols>
    <col min="2" max="2" width="28.54296875" customWidth="1"/>
    <col min="3" max="3" width="50.54296875" customWidth="1"/>
    <col min="4" max="4" width="78.453125" customWidth="1"/>
    <col min="5" max="5" width="54.453125" customWidth="1"/>
  </cols>
  <sheetData>
    <row r="1" spans="1:10" s="912" customFormat="1" ht="13.4" customHeight="1">
      <c r="A1" s="911"/>
      <c r="B1" s="1647" t="e" vm="1">
        <v>#VALUE!</v>
      </c>
      <c r="C1" s="911"/>
      <c r="D1" s="911"/>
    </row>
    <row r="2" spans="1:10" s="912" customFormat="1">
      <c r="A2" s="911"/>
      <c r="B2" s="1647"/>
      <c r="C2" s="584"/>
      <c r="D2" s="911"/>
    </row>
    <row r="3" spans="1:10" s="912" customFormat="1">
      <c r="A3" s="911"/>
      <c r="B3" s="1647"/>
      <c r="C3" s="911"/>
      <c r="D3" s="911"/>
    </row>
    <row r="4" spans="1:10" s="912" customFormat="1" ht="15" customHeight="1">
      <c r="A4" s="911"/>
      <c r="B4" s="1861" t="s">
        <v>2</v>
      </c>
      <c r="C4" s="1861"/>
      <c r="D4" s="911"/>
    </row>
    <row r="6" spans="1:10" ht="15" customHeight="1">
      <c r="B6" s="1658" t="s">
        <v>4146</v>
      </c>
      <c r="C6" s="1658"/>
      <c r="D6" s="1658"/>
      <c r="E6" s="346"/>
      <c r="F6" s="346"/>
      <c r="G6" s="346"/>
      <c r="H6" s="346"/>
      <c r="I6" s="346"/>
      <c r="J6" s="346"/>
    </row>
    <row r="7" spans="1:10">
      <c r="F7" s="353"/>
    </row>
    <row r="9" spans="1:10" ht="24.75" customHeight="1">
      <c r="B9" s="968" t="s">
        <v>4147</v>
      </c>
      <c r="C9" s="968" t="s">
        <v>3710</v>
      </c>
      <c r="D9" s="968" t="s">
        <v>4148</v>
      </c>
      <c r="E9" s="969" t="s">
        <v>4149</v>
      </c>
    </row>
    <row r="10" spans="1:10" ht="21.75" customHeight="1">
      <c r="B10" s="1896" t="s">
        <v>4150</v>
      </c>
      <c r="C10" s="1897"/>
      <c r="D10" s="1897"/>
      <c r="E10" s="1898"/>
    </row>
    <row r="11" spans="1:10" ht="44.25" customHeight="1">
      <c r="B11" s="965" t="s">
        <v>4151</v>
      </c>
      <c r="C11" s="965" t="s">
        <v>4152</v>
      </c>
      <c r="D11" s="1402" t="s">
        <v>4153</v>
      </c>
      <c r="E11" s="965" t="s">
        <v>4154</v>
      </c>
    </row>
    <row r="12" spans="1:10" ht="24.75" customHeight="1">
      <c r="B12" s="1895" t="s">
        <v>3477</v>
      </c>
      <c r="C12" s="1895"/>
      <c r="D12" s="1895"/>
      <c r="E12" s="1895"/>
    </row>
    <row r="13" spans="1:10" ht="103.5">
      <c r="B13" s="962" t="s">
        <v>4155</v>
      </c>
      <c r="C13" s="963" t="s">
        <v>4156</v>
      </c>
      <c r="D13" s="1403" t="s">
        <v>4157</v>
      </c>
      <c r="E13" s="964" t="s">
        <v>4158</v>
      </c>
    </row>
    <row r="14" spans="1:10" ht="113.9" customHeight="1">
      <c r="B14" s="588" t="s">
        <v>4159</v>
      </c>
      <c r="C14" s="587" t="s">
        <v>4160</v>
      </c>
      <c r="D14" s="1404" t="s">
        <v>4161</v>
      </c>
      <c r="E14" s="587" t="s">
        <v>4162</v>
      </c>
    </row>
    <row r="15" spans="1:10" ht="119.25" customHeight="1">
      <c r="B15" s="960" t="s">
        <v>4163</v>
      </c>
      <c r="C15" s="961" t="s">
        <v>4164</v>
      </c>
      <c r="D15" s="1405" t="s">
        <v>4161</v>
      </c>
      <c r="E15" s="961" t="s">
        <v>4165</v>
      </c>
    </row>
    <row r="16" spans="1:10" ht="22.5" customHeight="1">
      <c r="B16" s="1895" t="s">
        <v>4166</v>
      </c>
      <c r="C16" s="1895"/>
      <c r="D16" s="1895"/>
      <c r="E16" s="1895"/>
    </row>
    <row r="17" spans="2:5" ht="126.5">
      <c r="B17" s="966" t="s">
        <v>4167</v>
      </c>
      <c r="C17" s="967" t="s">
        <v>4168</v>
      </c>
      <c r="D17" s="1402" t="s">
        <v>4169</v>
      </c>
      <c r="E17" s="965" t="s">
        <v>4170</v>
      </c>
    </row>
    <row r="18" spans="2:5" ht="22.5" customHeight="1">
      <c r="B18" s="1895" t="s">
        <v>4171</v>
      </c>
      <c r="C18" s="1895"/>
      <c r="D18" s="1895"/>
      <c r="E18" s="1895"/>
    </row>
    <row r="19" spans="2:5" ht="46">
      <c r="B19" s="966" t="s">
        <v>4172</v>
      </c>
      <c r="C19" s="965" t="s">
        <v>4173</v>
      </c>
      <c r="D19" s="1402" t="s">
        <v>4174</v>
      </c>
      <c r="E19" s="965" t="s">
        <v>4175</v>
      </c>
    </row>
    <row r="20" spans="2:5" ht="20.25" customHeight="1">
      <c r="B20" s="1895" t="s">
        <v>4176</v>
      </c>
      <c r="C20" s="1895"/>
      <c r="D20" s="1895"/>
      <c r="E20" s="1895"/>
    </row>
    <row r="21" spans="2:5" ht="176.25" customHeight="1">
      <c r="B21" s="965" t="s">
        <v>4177</v>
      </c>
      <c r="C21" s="965" t="s">
        <v>4178</v>
      </c>
      <c r="D21" s="1402" t="s">
        <v>4179</v>
      </c>
      <c r="E21" s="965"/>
    </row>
    <row r="22" spans="2:5" ht="21.75" customHeight="1">
      <c r="B22" s="1895" t="s">
        <v>4180</v>
      </c>
      <c r="C22" s="1895"/>
      <c r="D22" s="1895"/>
      <c r="E22" s="1895"/>
    </row>
    <row r="23" spans="2:5" ht="202.5" customHeight="1">
      <c r="B23" s="964" t="s">
        <v>4181</v>
      </c>
      <c r="C23" s="964" t="s">
        <v>4182</v>
      </c>
      <c r="D23" s="1403" t="s">
        <v>4183</v>
      </c>
      <c r="E23" s="964"/>
    </row>
    <row r="328" ht="20.149999999999999" customHeight="1"/>
  </sheetData>
  <sheetProtection algorithmName="SHA-512" hashValue="6mLcF5Ck3CfGfT+Ox7pjDUQ80cAqoDO9J+WJM+hF9KGfEe89J3ekmoa0wzaQpAXLCV4KoRw8DTHKM8xssxonjg==" saltValue="Vj2e4BkCu167Czlzvz62XA==" spinCount="100000" sheet="1" objects="1" scenarios="1"/>
  <mergeCells count="9">
    <mergeCell ref="B1:B3"/>
    <mergeCell ref="B4:C4"/>
    <mergeCell ref="B20:E20"/>
    <mergeCell ref="B22:E22"/>
    <mergeCell ref="B6:D6"/>
    <mergeCell ref="B10:E10"/>
    <mergeCell ref="B12:E12"/>
    <mergeCell ref="B16:E16"/>
    <mergeCell ref="B18:E18"/>
  </mergeCells>
  <phoneticPr fontId="65" type="noConversion"/>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5AE11-4764-4834-AFB8-E963B4B35987}">
  <dimension ref="A1:R328"/>
  <sheetViews>
    <sheetView showGridLines="0" topLeftCell="A4" zoomScaleNormal="100" workbookViewId="0">
      <selection activeCell="D27" sqref="D27"/>
    </sheetView>
  </sheetViews>
  <sheetFormatPr defaultColWidth="8.54296875" defaultRowHeight="12.5"/>
  <cols>
    <col min="2" max="2" width="48.453125" customWidth="1"/>
    <col min="3" max="3" width="11.7265625" customWidth="1"/>
    <col min="4" max="4" width="15.54296875" customWidth="1"/>
    <col min="6" max="6" width="12.453125" customWidth="1"/>
    <col min="7" max="7" width="31.453125" customWidth="1"/>
    <col min="9" max="9" width="48.453125" customWidth="1"/>
    <col min="10" max="10" width="15.54296875" customWidth="1"/>
    <col min="11" max="11" width="19.26953125" bestFit="1" customWidth="1"/>
    <col min="12" max="12" width="31.453125" customWidth="1"/>
    <col min="13" max="18" width="2.54296875" customWidth="1"/>
  </cols>
  <sheetData>
    <row r="1" spans="1:18" s="912" customFormat="1" ht="13.4" customHeight="1">
      <c r="A1" s="911"/>
      <c r="B1" s="1647" t="e" vm="1">
        <v>#VALUE!</v>
      </c>
      <c r="C1" s="911"/>
      <c r="D1" s="911"/>
    </row>
    <row r="2" spans="1:18" s="912" customFormat="1">
      <c r="A2" s="911"/>
      <c r="B2" s="1647"/>
      <c r="C2" s="584"/>
      <c r="D2" s="911"/>
    </row>
    <row r="3" spans="1:18" s="912" customFormat="1">
      <c r="A3" s="911"/>
      <c r="B3" s="1647"/>
      <c r="C3" s="911"/>
      <c r="D3" s="911"/>
    </row>
    <row r="4" spans="1:18" s="912" customFormat="1" ht="15" customHeight="1">
      <c r="A4" s="911"/>
      <c r="B4" s="1861" t="s">
        <v>2</v>
      </c>
      <c r="C4" s="1861"/>
      <c r="D4" s="911"/>
    </row>
    <row r="5" spans="1:18" ht="13">
      <c r="E5" s="352"/>
    </row>
    <row r="6" spans="1:18" ht="15.5">
      <c r="B6" s="1658" t="s">
        <v>4184</v>
      </c>
      <c r="C6" s="1658"/>
      <c r="D6" s="1658"/>
      <c r="E6" s="1658"/>
      <c r="F6" s="1658"/>
      <c r="G6" s="1658"/>
      <c r="H6" s="1658"/>
      <c r="I6" s="1658"/>
      <c r="J6" s="890"/>
    </row>
    <row r="7" spans="1:18" ht="13">
      <c r="B7" s="1908" t="s">
        <v>4185</v>
      </c>
      <c r="C7" s="1908"/>
      <c r="D7" s="1908"/>
      <c r="E7" s="1908"/>
      <c r="F7" s="1908"/>
      <c r="G7" s="1908"/>
      <c r="H7" s="1908"/>
      <c r="I7" s="1908"/>
      <c r="J7" s="1908"/>
      <c r="K7" s="1908"/>
      <c r="L7" s="1908"/>
    </row>
    <row r="8" spans="1:18" ht="48.65" customHeight="1">
      <c r="B8" s="1899" t="s">
        <v>4186</v>
      </c>
      <c r="C8" s="1899"/>
      <c r="D8" s="1899"/>
      <c r="E8" s="1899"/>
      <c r="F8" s="1899"/>
      <c r="G8" s="1899"/>
      <c r="H8" s="1899"/>
      <c r="I8" s="1899"/>
      <c r="J8" s="1899"/>
      <c r="K8" s="1899"/>
      <c r="L8" s="1899"/>
    </row>
    <row r="9" spans="1:18" ht="13">
      <c r="B9" s="362"/>
      <c r="C9" s="363"/>
      <c r="D9" s="363"/>
      <c r="E9" s="363"/>
      <c r="F9" s="363"/>
      <c r="G9" s="364"/>
      <c r="H9" s="363"/>
      <c r="I9" s="363"/>
      <c r="J9" s="363"/>
      <c r="K9" s="1909"/>
      <c r="L9" s="1909"/>
      <c r="M9" s="1909"/>
      <c r="N9" s="1909"/>
      <c r="O9" s="1909"/>
      <c r="P9" s="1909"/>
      <c r="Q9" s="1909"/>
      <c r="R9" s="1909"/>
    </row>
    <row r="10" spans="1:18" ht="13">
      <c r="B10" s="1908" t="s">
        <v>4187</v>
      </c>
      <c r="C10" s="1908"/>
      <c r="D10" s="1908"/>
      <c r="E10" s="1908"/>
      <c r="F10" s="1908"/>
      <c r="G10" s="1908"/>
      <c r="H10" s="1908"/>
      <c r="I10" s="1908"/>
      <c r="J10" s="1908"/>
      <c r="K10" s="1908"/>
      <c r="L10" s="1908"/>
    </row>
    <row r="11" spans="1:18" ht="36.75" customHeight="1">
      <c r="B11" s="1910" t="s">
        <v>4188</v>
      </c>
      <c r="C11" s="1910"/>
      <c r="D11" s="1910"/>
      <c r="E11" s="1910"/>
      <c r="F11" s="1910"/>
      <c r="G11" s="1910"/>
      <c r="H11" s="1910"/>
      <c r="I11" s="1910"/>
      <c r="J11" s="1910"/>
      <c r="K11" s="1910"/>
      <c r="L11" s="1910"/>
    </row>
    <row r="12" spans="1:18" ht="13.4" customHeight="1">
      <c r="B12" s="1899" t="s">
        <v>4189</v>
      </c>
      <c r="C12" s="1899"/>
      <c r="D12" s="1899"/>
      <c r="E12" s="1899"/>
      <c r="F12" s="1899"/>
      <c r="G12" s="1899"/>
      <c r="H12" s="1899"/>
      <c r="I12" s="1899"/>
      <c r="J12" s="1899"/>
      <c r="K12" s="1899"/>
      <c r="L12" s="1899"/>
    </row>
    <row r="13" spans="1:18" ht="23.9" customHeight="1">
      <c r="B13" s="1899" t="s">
        <v>4190</v>
      </c>
      <c r="C13" s="1899"/>
      <c r="D13" s="1899"/>
      <c r="E13" s="1899"/>
      <c r="F13" s="1899"/>
      <c r="G13" s="1899"/>
      <c r="H13" s="1899"/>
      <c r="I13" s="1899"/>
      <c r="J13" s="1899"/>
      <c r="K13" s="1899"/>
      <c r="L13" s="1899"/>
    </row>
    <row r="14" spans="1:18">
      <c r="B14" s="1899" t="s">
        <v>4191</v>
      </c>
      <c r="C14" s="1899"/>
      <c r="D14" s="1899"/>
      <c r="E14" s="1899"/>
      <c r="F14" s="1899"/>
      <c r="G14" s="1899"/>
      <c r="H14" s="1899"/>
      <c r="I14" s="1899"/>
      <c r="J14" s="1899"/>
      <c r="K14" s="1899"/>
      <c r="L14" s="1899"/>
    </row>
    <row r="15" spans="1:18">
      <c r="B15" s="1899" t="s">
        <v>4192</v>
      </c>
      <c r="C15" s="1899"/>
      <c r="D15" s="1899"/>
      <c r="E15" s="1899"/>
      <c r="F15" s="1899"/>
      <c r="G15" s="1899"/>
      <c r="H15" s="1899"/>
      <c r="I15" s="1899"/>
      <c r="J15" s="1899"/>
      <c r="K15" s="1899"/>
      <c r="L15" s="1899"/>
    </row>
    <row r="16" spans="1:18">
      <c r="B16" s="1899" t="s">
        <v>4193</v>
      </c>
      <c r="C16" s="1899"/>
      <c r="D16" s="1899"/>
      <c r="E16" s="1899"/>
      <c r="F16" s="1899"/>
      <c r="G16" s="1899"/>
      <c r="H16" s="1899"/>
      <c r="I16" s="1899"/>
      <c r="J16" s="1899"/>
      <c r="K16" s="1899"/>
      <c r="L16" s="1899"/>
    </row>
    <row r="17" spans="2:14">
      <c r="B17" s="1899" t="s">
        <v>4194</v>
      </c>
      <c r="C17" s="1899"/>
      <c r="D17" s="1899"/>
      <c r="E17" s="1899"/>
      <c r="F17" s="1899"/>
      <c r="G17" s="1899"/>
      <c r="H17" s="1899"/>
      <c r="I17" s="1899"/>
      <c r="J17" s="1899"/>
      <c r="K17" s="1899"/>
      <c r="L17" s="1899"/>
    </row>
    <row r="18" spans="2:14">
      <c r="B18" s="1899" t="s">
        <v>4195</v>
      </c>
      <c r="C18" s="1899"/>
      <c r="D18" s="1899"/>
      <c r="E18" s="1899"/>
      <c r="F18" s="1899"/>
      <c r="G18" s="1899"/>
      <c r="H18" s="1899"/>
      <c r="I18" s="1899"/>
      <c r="J18" s="1899"/>
      <c r="K18" s="1899"/>
      <c r="L18" s="1899"/>
    </row>
    <row r="19" spans="2:14">
      <c r="B19" s="1899" t="s">
        <v>4196</v>
      </c>
      <c r="C19" s="1899"/>
      <c r="D19" s="1899"/>
      <c r="E19" s="1899"/>
      <c r="F19" s="1899"/>
      <c r="G19" s="1899"/>
      <c r="H19" s="1899"/>
      <c r="I19" s="1899"/>
      <c r="J19" s="1899"/>
      <c r="K19" s="1899"/>
      <c r="L19" s="1899"/>
    </row>
    <row r="20" spans="2:14">
      <c r="B20" s="1899" t="s">
        <v>4197</v>
      </c>
      <c r="C20" s="1899"/>
      <c r="D20" s="1899"/>
      <c r="E20" s="1899"/>
      <c r="F20" s="1899"/>
      <c r="G20" s="1899"/>
      <c r="H20" s="1899"/>
      <c r="I20" s="1899"/>
      <c r="J20" s="1899"/>
      <c r="K20" s="1899"/>
      <c r="L20" s="1899"/>
    </row>
    <row r="22" spans="2:14">
      <c r="B22" s="577" t="s">
        <v>3946</v>
      </c>
    </row>
    <row r="23" spans="2:14">
      <c r="B23" t="s">
        <v>4198</v>
      </c>
    </row>
    <row r="24" spans="2:14">
      <c r="B24" s="578" t="s">
        <v>4199</v>
      </c>
    </row>
    <row r="25" spans="2:14">
      <c r="B25" s="577"/>
      <c r="C25" s="574"/>
      <c r="D25" s="574"/>
      <c r="E25" s="574"/>
      <c r="F25" s="574"/>
      <c r="G25" s="574"/>
      <c r="H25" s="574"/>
      <c r="I25" s="574"/>
      <c r="J25" s="574"/>
      <c r="K25" s="574"/>
      <c r="L25" s="574"/>
    </row>
    <row r="26" spans="2:14" ht="13">
      <c r="B26" s="1900" t="s">
        <v>4200</v>
      </c>
      <c r="C26" s="1900"/>
      <c r="D26" s="1900"/>
      <c r="E26" s="1900"/>
      <c r="F26" s="1900"/>
      <c r="G26" s="1900"/>
      <c r="H26" s="365"/>
      <c r="I26" s="1900" t="s">
        <v>4201</v>
      </c>
      <c r="J26" s="1900"/>
      <c r="K26" s="1900"/>
      <c r="L26" s="1900"/>
    </row>
    <row r="27" spans="2:14" ht="38">
      <c r="B27" s="934" t="s">
        <v>4202</v>
      </c>
      <c r="C27" s="970" t="s">
        <v>4203</v>
      </c>
      <c r="D27" s="970" t="s">
        <v>4204</v>
      </c>
      <c r="E27" s="970" t="s">
        <v>3968</v>
      </c>
      <c r="F27" s="1016" t="s">
        <v>3961</v>
      </c>
      <c r="G27" s="1749" t="s">
        <v>3962</v>
      </c>
      <c r="H27" s="366"/>
      <c r="I27" s="934" t="s">
        <v>4202</v>
      </c>
      <c r="J27" s="970" t="s">
        <v>3964</v>
      </c>
      <c r="K27" s="1016" t="s">
        <v>4205</v>
      </c>
      <c r="L27" s="1905"/>
    </row>
    <row r="28" spans="2:14" ht="13">
      <c r="B28" s="959" t="s">
        <v>4206</v>
      </c>
      <c r="C28" s="970">
        <v>2025</v>
      </c>
      <c r="D28" s="970">
        <v>2025</v>
      </c>
      <c r="E28" s="970">
        <v>2025</v>
      </c>
      <c r="F28" s="970">
        <v>2025</v>
      </c>
      <c r="G28" s="1749"/>
      <c r="H28" s="366"/>
      <c r="I28" s="959" t="s">
        <v>3978</v>
      </c>
      <c r="J28" s="970">
        <v>2025</v>
      </c>
      <c r="K28" s="970">
        <v>2025</v>
      </c>
      <c r="L28" s="1905"/>
    </row>
    <row r="29" spans="2:14" ht="16.399999999999999" customHeight="1">
      <c r="B29" s="959" t="s">
        <v>4207</v>
      </c>
      <c r="C29" s="970" t="s">
        <v>4208</v>
      </c>
      <c r="D29" s="970" t="s">
        <v>3980</v>
      </c>
      <c r="E29" s="970" t="s">
        <v>4208</v>
      </c>
      <c r="F29" s="1906" t="s">
        <v>4209</v>
      </c>
      <c r="G29" s="1749"/>
      <c r="H29" s="366"/>
      <c r="I29" s="959" t="s">
        <v>4207</v>
      </c>
      <c r="J29" s="970" t="s">
        <v>513</v>
      </c>
      <c r="K29" s="970" t="s">
        <v>513</v>
      </c>
      <c r="L29" s="1905"/>
    </row>
    <row r="30" spans="2:14" ht="45.75" customHeight="1">
      <c r="B30" s="959" t="s">
        <v>3988</v>
      </c>
      <c r="C30" s="970" t="s">
        <v>3990</v>
      </c>
      <c r="D30" s="970" t="s">
        <v>3990</v>
      </c>
      <c r="E30" s="970" t="s">
        <v>4210</v>
      </c>
      <c r="F30" s="1907"/>
      <c r="G30" s="1749"/>
      <c r="H30" s="365"/>
      <c r="I30" s="959" t="s">
        <v>3988</v>
      </c>
      <c r="J30" s="970" t="s">
        <v>4211</v>
      </c>
      <c r="K30" s="970" t="s">
        <v>4211</v>
      </c>
      <c r="L30" s="1905"/>
    </row>
    <row r="31" spans="2:14">
      <c r="B31" s="1902" t="s">
        <v>4212</v>
      </c>
      <c r="C31" s="1902"/>
      <c r="D31" s="1902"/>
      <c r="E31" s="1902"/>
      <c r="F31" s="1902"/>
      <c r="G31" s="1902"/>
      <c r="H31" s="366"/>
      <c r="I31" s="1214" t="s">
        <v>4213</v>
      </c>
      <c r="J31" s="1214"/>
      <c r="K31" s="1214"/>
      <c r="L31" s="1214"/>
      <c r="M31" s="1215"/>
      <c r="N31" s="1215"/>
    </row>
    <row r="32" spans="2:14">
      <c r="B32" s="558" t="s">
        <v>4214</v>
      </c>
      <c r="C32" s="1017" t="s">
        <v>4215</v>
      </c>
      <c r="D32" s="560" t="s">
        <v>3689</v>
      </c>
      <c r="E32" s="1018" t="s">
        <v>3689</v>
      </c>
      <c r="F32" s="1017" t="s">
        <v>341</v>
      </c>
      <c r="G32" s="562"/>
      <c r="H32" s="367"/>
      <c r="I32" s="558" t="s">
        <v>4214</v>
      </c>
      <c r="J32" s="561" t="s">
        <v>4215</v>
      </c>
      <c r="K32" s="561" t="s">
        <v>341</v>
      </c>
      <c r="L32" s="562"/>
    </row>
    <row r="33" spans="2:14" ht="60" customHeight="1">
      <c r="B33" s="563" t="s">
        <v>4216</v>
      </c>
      <c r="C33" s="1018" t="s">
        <v>3689</v>
      </c>
      <c r="D33" s="560" t="s">
        <v>3689</v>
      </c>
      <c r="E33" s="1017" t="s">
        <v>3689</v>
      </c>
      <c r="F33" s="1017" t="s">
        <v>341</v>
      </c>
      <c r="G33" s="1019"/>
      <c r="H33" s="367"/>
      <c r="I33" s="563" t="s">
        <v>4216</v>
      </c>
      <c r="J33" s="561" t="s">
        <v>4215</v>
      </c>
      <c r="K33" s="561" t="s">
        <v>341</v>
      </c>
      <c r="L33" s="562"/>
    </row>
    <row r="34" spans="2:14" ht="48" customHeight="1">
      <c r="B34" s="563" t="s">
        <v>4217</v>
      </c>
      <c r="C34" s="1017" t="s">
        <v>3677</v>
      </c>
      <c r="D34" s="560" t="s">
        <v>3689</v>
      </c>
      <c r="E34" s="1017" t="s">
        <v>3689</v>
      </c>
      <c r="F34" s="1017" t="s">
        <v>341</v>
      </c>
      <c r="G34" s="564"/>
      <c r="H34" s="367"/>
      <c r="I34" s="563" t="s">
        <v>4217</v>
      </c>
      <c r="J34" s="573" t="s">
        <v>3679</v>
      </c>
      <c r="K34" s="561" t="s">
        <v>341</v>
      </c>
      <c r="L34" s="1029" t="s">
        <v>4218</v>
      </c>
    </row>
    <row r="35" spans="2:14">
      <c r="B35" s="563" t="s">
        <v>4219</v>
      </c>
      <c r="C35" s="1017" t="s">
        <v>4215</v>
      </c>
      <c r="D35" s="560" t="s">
        <v>3689</v>
      </c>
      <c r="E35" s="1017" t="s">
        <v>3689</v>
      </c>
      <c r="F35" s="1017" t="s">
        <v>341</v>
      </c>
      <c r="G35" s="564"/>
      <c r="H35" s="367"/>
      <c r="I35" s="563" t="s">
        <v>4219</v>
      </c>
      <c r="J35" s="561" t="s">
        <v>3677</v>
      </c>
      <c r="K35" s="561" t="s">
        <v>341</v>
      </c>
      <c r="L35" s="564"/>
    </row>
    <row r="36" spans="2:14">
      <c r="B36" s="563" t="s">
        <v>4220</v>
      </c>
      <c r="C36" s="1018" t="s">
        <v>4215</v>
      </c>
      <c r="D36" s="560" t="s">
        <v>3689</v>
      </c>
      <c r="E36" s="1017" t="s">
        <v>3689</v>
      </c>
      <c r="F36" s="1017" t="s">
        <v>341</v>
      </c>
      <c r="G36" s="564"/>
      <c r="H36" s="367"/>
      <c r="I36" s="563" t="s">
        <v>4220</v>
      </c>
      <c r="J36" s="561" t="s">
        <v>3689</v>
      </c>
      <c r="K36" s="561" t="s">
        <v>341</v>
      </c>
      <c r="L36" s="564"/>
    </row>
    <row r="37" spans="2:14">
      <c r="B37" s="1902" t="s">
        <v>4221</v>
      </c>
      <c r="C37" s="1902"/>
      <c r="D37" s="1902"/>
      <c r="E37" s="1902"/>
      <c r="F37" s="1902"/>
      <c r="G37" s="1902"/>
      <c r="H37" s="365"/>
      <c r="I37" s="1214" t="s">
        <v>4222</v>
      </c>
      <c r="J37" s="1214"/>
      <c r="K37" s="1214"/>
      <c r="L37" s="1214"/>
      <c r="M37" s="1215"/>
      <c r="N37" s="1215"/>
    </row>
    <row r="38" spans="2:14">
      <c r="B38" s="565" t="s">
        <v>4223</v>
      </c>
      <c r="C38" s="1017" t="s">
        <v>341</v>
      </c>
      <c r="D38" s="560" t="s">
        <v>341</v>
      </c>
      <c r="E38" s="1017" t="s">
        <v>341</v>
      </c>
      <c r="F38" s="1017" t="s">
        <v>3689</v>
      </c>
      <c r="G38" s="564"/>
      <c r="H38" s="365"/>
      <c r="I38" s="565" t="s">
        <v>4223</v>
      </c>
      <c r="J38" s="561" t="s">
        <v>341</v>
      </c>
      <c r="K38" s="561" t="s">
        <v>3689</v>
      </c>
      <c r="L38" s="564"/>
    </row>
    <row r="39" spans="2:14" ht="84" customHeight="1">
      <c r="B39" s="565" t="s">
        <v>4224</v>
      </c>
      <c r="C39" s="1017" t="s">
        <v>3679</v>
      </c>
      <c r="D39" s="560" t="s">
        <v>3679</v>
      </c>
      <c r="E39" s="1017" t="s">
        <v>3677</v>
      </c>
      <c r="F39" s="1017" t="s">
        <v>341</v>
      </c>
      <c r="G39" s="571" t="s">
        <v>4225</v>
      </c>
      <c r="H39" s="365"/>
      <c r="I39" s="565" t="s">
        <v>4224</v>
      </c>
      <c r="J39" s="561" t="s">
        <v>3689</v>
      </c>
      <c r="K39" s="561" t="s">
        <v>341</v>
      </c>
      <c r="L39" s="561"/>
    </row>
    <row r="40" spans="2:14" ht="48" customHeight="1">
      <c r="B40" s="565" t="s">
        <v>4226</v>
      </c>
      <c r="C40" s="1017" t="s">
        <v>3677</v>
      </c>
      <c r="D40" s="560" t="s">
        <v>3679</v>
      </c>
      <c r="E40" s="1017" t="s">
        <v>3677</v>
      </c>
      <c r="F40" s="1020" t="s">
        <v>341</v>
      </c>
      <c r="G40" s="571" t="s">
        <v>4227</v>
      </c>
      <c r="H40" s="365"/>
      <c r="I40" s="565"/>
      <c r="J40" s="561"/>
      <c r="K40" s="561"/>
      <c r="L40" s="559"/>
    </row>
    <row r="41" spans="2:14">
      <c r="B41" s="1902" t="s">
        <v>4228</v>
      </c>
      <c r="C41" s="1902"/>
      <c r="D41" s="1902"/>
      <c r="E41" s="1902"/>
      <c r="F41" s="1902"/>
      <c r="G41" s="1902"/>
      <c r="H41" s="365"/>
      <c r="I41" s="1214" t="s">
        <v>4229</v>
      </c>
      <c r="J41" s="1214"/>
      <c r="K41" s="1214"/>
      <c r="L41" s="1214"/>
      <c r="M41" s="1215"/>
      <c r="N41" s="1215"/>
    </row>
    <row r="42" spans="2:14" ht="84" customHeight="1">
      <c r="B42" s="565" t="s">
        <v>4230</v>
      </c>
      <c r="C42" s="1018" t="s">
        <v>4215</v>
      </c>
      <c r="D42" s="575" t="s">
        <v>4215</v>
      </c>
      <c r="E42" s="1020" t="s">
        <v>4215</v>
      </c>
      <c r="F42" s="1020" t="s">
        <v>341</v>
      </c>
      <c r="G42" s="1019"/>
      <c r="H42" s="365"/>
      <c r="I42" s="565" t="s">
        <v>4231</v>
      </c>
      <c r="J42" s="561" t="s">
        <v>4215</v>
      </c>
      <c r="K42" s="561" t="s">
        <v>341</v>
      </c>
      <c r="L42" s="564"/>
    </row>
    <row r="43" spans="2:14" ht="120" customHeight="1">
      <c r="B43" s="565" t="s">
        <v>4232</v>
      </c>
      <c r="C43" s="1017" t="s">
        <v>3678</v>
      </c>
      <c r="D43" s="560" t="s">
        <v>3689</v>
      </c>
      <c r="E43" s="1017" t="s">
        <v>3689</v>
      </c>
      <c r="F43" s="1017" t="s">
        <v>341</v>
      </c>
      <c r="G43" s="1019" t="s">
        <v>4233</v>
      </c>
      <c r="H43" s="365"/>
      <c r="I43" s="565" t="s">
        <v>4234</v>
      </c>
      <c r="J43" s="561" t="s">
        <v>3678</v>
      </c>
      <c r="K43" s="561" t="s">
        <v>341</v>
      </c>
      <c r="L43" s="1030" t="s">
        <v>4235</v>
      </c>
    </row>
    <row r="44" spans="2:14" ht="72" customHeight="1">
      <c r="B44" s="565" t="s">
        <v>4236</v>
      </c>
      <c r="C44" s="1017" t="s">
        <v>3679</v>
      </c>
      <c r="D44" s="1021" t="s">
        <v>3689</v>
      </c>
      <c r="E44" s="1017" t="s">
        <v>3689</v>
      </c>
      <c r="F44" s="1017" t="s">
        <v>341</v>
      </c>
      <c r="G44" s="1022" t="s">
        <v>4237</v>
      </c>
      <c r="H44" s="365"/>
      <c r="I44" s="565" t="s">
        <v>4238</v>
      </c>
      <c r="J44" s="561" t="s">
        <v>4215</v>
      </c>
      <c r="K44" s="561" t="s">
        <v>341</v>
      </c>
      <c r="L44" s="564"/>
    </row>
    <row r="45" spans="2:14">
      <c r="B45" s="1902" t="s">
        <v>4239</v>
      </c>
      <c r="C45" s="1902"/>
      <c r="D45" s="1902"/>
      <c r="E45" s="1902"/>
      <c r="F45" s="1902"/>
      <c r="G45" s="1902"/>
      <c r="H45" s="365"/>
      <c r="I45" s="1214" t="s">
        <v>4240</v>
      </c>
      <c r="J45" s="1214"/>
      <c r="K45" s="1214"/>
      <c r="L45" s="1214"/>
      <c r="M45" s="1215"/>
      <c r="N45" s="1215"/>
    </row>
    <row r="46" spans="2:14" ht="84" customHeight="1">
      <c r="B46" s="565" t="s">
        <v>4241</v>
      </c>
      <c r="C46" s="1018" t="s">
        <v>3677</v>
      </c>
      <c r="D46" s="560" t="s">
        <v>3677</v>
      </c>
      <c r="E46" s="1017" t="s">
        <v>3677</v>
      </c>
      <c r="F46" s="1017" t="s">
        <v>341</v>
      </c>
      <c r="G46" s="1023"/>
      <c r="H46" s="365"/>
      <c r="I46" s="565" t="s">
        <v>4241</v>
      </c>
      <c r="J46" s="561" t="s">
        <v>3677</v>
      </c>
      <c r="K46" s="561" t="s">
        <v>341</v>
      </c>
      <c r="L46" s="572"/>
    </row>
    <row r="47" spans="2:14">
      <c r="B47" s="565" t="s">
        <v>4242</v>
      </c>
      <c r="C47" s="1017" t="s">
        <v>3677</v>
      </c>
      <c r="D47" s="560" t="s">
        <v>3677</v>
      </c>
      <c r="E47" s="1017" t="s">
        <v>3677</v>
      </c>
      <c r="F47" s="1017" t="s">
        <v>341</v>
      </c>
      <c r="G47" s="559"/>
      <c r="H47" s="365"/>
      <c r="I47" s="565" t="s">
        <v>4242</v>
      </c>
      <c r="J47" s="561" t="s">
        <v>3677</v>
      </c>
      <c r="K47" s="561" t="s">
        <v>341</v>
      </c>
      <c r="L47" s="559"/>
    </row>
    <row r="48" spans="2:14">
      <c r="B48" s="565" t="s">
        <v>4243</v>
      </c>
      <c r="C48" s="1017" t="s">
        <v>3677</v>
      </c>
      <c r="D48" s="560" t="s">
        <v>4215</v>
      </c>
      <c r="E48" s="1017" t="s">
        <v>3689</v>
      </c>
      <c r="F48" s="1017" t="s">
        <v>341</v>
      </c>
      <c r="G48" s="566"/>
      <c r="H48" s="365"/>
      <c r="I48" s="565" t="s">
        <v>4244</v>
      </c>
      <c r="J48" s="561" t="s">
        <v>3677</v>
      </c>
      <c r="K48" s="561" t="s">
        <v>341</v>
      </c>
      <c r="L48" s="566"/>
    </row>
    <row r="49" spans="2:14" ht="108" customHeight="1">
      <c r="B49" s="1216" t="s">
        <v>4245</v>
      </c>
      <c r="C49" s="1225" t="s">
        <v>3677</v>
      </c>
      <c r="D49" s="1153" t="s">
        <v>3679</v>
      </c>
      <c r="E49" s="1154" t="s">
        <v>3689</v>
      </c>
      <c r="F49" s="1154" t="s">
        <v>341</v>
      </c>
      <c r="G49" s="1227" t="s">
        <v>4246</v>
      </c>
      <c r="H49" s="365"/>
      <c r="I49" s="565" t="s">
        <v>4245</v>
      </c>
      <c r="J49" s="561" t="s">
        <v>4215</v>
      </c>
      <c r="K49" s="561" t="s">
        <v>341</v>
      </c>
      <c r="L49" s="572"/>
    </row>
    <row r="50" spans="2:14">
      <c r="B50" s="1902" t="s">
        <v>4247</v>
      </c>
      <c r="C50" s="1902"/>
      <c r="D50" s="1902"/>
      <c r="E50" s="1902"/>
      <c r="F50" s="1902"/>
      <c r="G50" s="1902"/>
      <c r="H50" s="365"/>
      <c r="I50" s="1214" t="s">
        <v>4248</v>
      </c>
      <c r="J50" s="1214"/>
      <c r="K50" s="1214"/>
      <c r="L50" s="1214"/>
      <c r="M50" s="1215"/>
      <c r="N50" s="1215"/>
    </row>
    <row r="51" spans="2:14" ht="12.75" customHeight="1">
      <c r="B51" s="1228" t="s">
        <v>4249</v>
      </c>
      <c r="C51" s="1229" t="s">
        <v>4215</v>
      </c>
      <c r="D51" s="1230" t="s">
        <v>4215</v>
      </c>
      <c r="E51" s="1155" t="s">
        <v>3689</v>
      </c>
      <c r="F51" s="1155" t="s">
        <v>341</v>
      </c>
      <c r="G51" s="1920" t="s">
        <v>4250</v>
      </c>
      <c r="H51" s="365"/>
      <c r="I51" s="565" t="s">
        <v>4249</v>
      </c>
      <c r="J51" s="561" t="s">
        <v>3677</v>
      </c>
      <c r="K51" s="561" t="s">
        <v>341</v>
      </c>
      <c r="L51" s="568"/>
    </row>
    <row r="52" spans="2:14">
      <c r="B52" s="565" t="s">
        <v>4251</v>
      </c>
      <c r="C52" s="1018" t="s">
        <v>3677</v>
      </c>
      <c r="D52" s="1021" t="s">
        <v>3677</v>
      </c>
      <c r="E52" s="1017" t="s">
        <v>3689</v>
      </c>
      <c r="F52" s="1017" t="s">
        <v>341</v>
      </c>
      <c r="G52" s="1920"/>
      <c r="H52" s="365"/>
      <c r="I52" s="565" t="s">
        <v>4251</v>
      </c>
      <c r="J52" s="561" t="s">
        <v>3677</v>
      </c>
      <c r="K52" s="561" t="s">
        <v>341</v>
      </c>
      <c r="L52" s="559"/>
    </row>
    <row r="53" spans="2:14">
      <c r="B53" s="565" t="s">
        <v>4252</v>
      </c>
      <c r="C53" s="1018" t="s">
        <v>3677</v>
      </c>
      <c r="D53" s="1021" t="s">
        <v>3677</v>
      </c>
      <c r="E53" s="1017" t="s">
        <v>3677</v>
      </c>
      <c r="F53" s="1017" t="s">
        <v>341</v>
      </c>
      <c r="G53" s="1920"/>
      <c r="H53" s="365"/>
      <c r="I53" s="565" t="s">
        <v>4252</v>
      </c>
      <c r="J53" s="561" t="s">
        <v>4215</v>
      </c>
      <c r="K53" s="561" t="s">
        <v>341</v>
      </c>
      <c r="L53" s="567"/>
    </row>
    <row r="54" spans="2:14">
      <c r="B54" s="565" t="s">
        <v>4253</v>
      </c>
      <c r="C54" s="1018" t="s">
        <v>4215</v>
      </c>
      <c r="D54" s="1021" t="s">
        <v>3689</v>
      </c>
      <c r="E54" s="1017" t="s">
        <v>3677</v>
      </c>
      <c r="F54" s="1017" t="s">
        <v>341</v>
      </c>
      <c r="G54" s="1920"/>
      <c r="H54" s="365"/>
      <c r="I54" s="565" t="s">
        <v>4253</v>
      </c>
      <c r="J54" s="561" t="s">
        <v>3689</v>
      </c>
      <c r="K54" s="561" t="s">
        <v>341</v>
      </c>
      <c r="L54" s="559"/>
    </row>
    <row r="55" spans="2:14">
      <c r="B55" s="565" t="s">
        <v>4254</v>
      </c>
      <c r="C55" s="1018" t="s">
        <v>3679</v>
      </c>
      <c r="D55" s="560" t="s">
        <v>3677</v>
      </c>
      <c r="E55" s="1017" t="s">
        <v>3689</v>
      </c>
      <c r="F55" s="1024" t="s">
        <v>341</v>
      </c>
      <c r="G55" s="1920"/>
      <c r="H55" s="365"/>
      <c r="I55" s="565" t="s">
        <v>4254</v>
      </c>
      <c r="J55" s="561" t="s">
        <v>3677</v>
      </c>
      <c r="K55" s="561" t="s">
        <v>341</v>
      </c>
      <c r="L55" s="559"/>
    </row>
    <row r="56" spans="2:14" ht="97.5" customHeight="1">
      <c r="B56" s="565" t="s">
        <v>4255</v>
      </c>
      <c r="C56" s="1018" t="s">
        <v>3689</v>
      </c>
      <c r="D56" s="560" t="s">
        <v>4215</v>
      </c>
      <c r="E56" s="1017" t="s">
        <v>3689</v>
      </c>
      <c r="F56" s="1017" t="s">
        <v>341</v>
      </c>
      <c r="G56" s="1921"/>
      <c r="H56" s="365"/>
      <c r="I56" s="565" t="s">
        <v>4255</v>
      </c>
      <c r="J56" s="561" t="s">
        <v>3677</v>
      </c>
      <c r="K56" s="561" t="s">
        <v>341</v>
      </c>
      <c r="L56" s="568"/>
    </row>
    <row r="57" spans="2:14">
      <c r="B57" s="1902" t="s">
        <v>4256</v>
      </c>
      <c r="C57" s="1902"/>
      <c r="D57" s="1902"/>
      <c r="E57" s="1902"/>
      <c r="F57" s="1902"/>
      <c r="G57" s="1902"/>
      <c r="H57" s="365"/>
      <c r="I57" s="1214" t="s">
        <v>4256</v>
      </c>
      <c r="J57" s="1214"/>
      <c r="K57" s="1214"/>
      <c r="L57" s="1214"/>
      <c r="M57" s="1215"/>
      <c r="N57" s="1215"/>
    </row>
    <row r="58" spans="2:14">
      <c r="B58" s="565" t="s">
        <v>4257</v>
      </c>
      <c r="C58" s="1017" t="s">
        <v>341</v>
      </c>
      <c r="D58" s="560" t="s">
        <v>341</v>
      </c>
      <c r="E58" s="1017" t="s">
        <v>341</v>
      </c>
      <c r="F58" s="1017" t="s">
        <v>3677</v>
      </c>
      <c r="G58" s="559"/>
      <c r="H58" s="365"/>
      <c r="I58" s="565" t="s">
        <v>4257</v>
      </c>
      <c r="J58" s="561" t="s">
        <v>341</v>
      </c>
      <c r="K58" s="561" t="s">
        <v>3677</v>
      </c>
      <c r="L58" s="559"/>
    </row>
    <row r="59" spans="2:14" ht="24" customHeight="1">
      <c r="B59" s="565" t="s">
        <v>4258</v>
      </c>
      <c r="C59" s="1018" t="s">
        <v>3689</v>
      </c>
      <c r="D59" s="560" t="s">
        <v>3677</v>
      </c>
      <c r="E59" s="1017" t="s">
        <v>3677</v>
      </c>
      <c r="F59" s="1017" t="s">
        <v>341</v>
      </c>
      <c r="G59" s="559"/>
      <c r="H59" s="365"/>
      <c r="I59" s="565" t="s">
        <v>4258</v>
      </c>
      <c r="J59" s="561" t="s">
        <v>3689</v>
      </c>
      <c r="K59" s="561" t="s">
        <v>341</v>
      </c>
      <c r="L59" s="559"/>
    </row>
    <row r="60" spans="2:14" ht="12.75" customHeight="1">
      <c r="B60" s="1216" t="s">
        <v>4259</v>
      </c>
      <c r="C60" s="1225" t="s">
        <v>4215</v>
      </c>
      <c r="D60" s="1153" t="s">
        <v>3677</v>
      </c>
      <c r="E60" s="1152" t="s">
        <v>3677</v>
      </c>
      <c r="F60" s="1154" t="s">
        <v>341</v>
      </c>
      <c r="G60" s="1226"/>
      <c r="H60" s="365"/>
      <c r="I60" s="1216" t="s">
        <v>4259</v>
      </c>
      <c r="J60" s="1217" t="s">
        <v>3689</v>
      </c>
      <c r="K60" s="1217" t="s">
        <v>341</v>
      </c>
      <c r="L60" s="1218"/>
    </row>
    <row r="61" spans="2:14">
      <c r="B61" s="1902" t="s">
        <v>4260</v>
      </c>
      <c r="C61" s="1902"/>
      <c r="D61" s="1902"/>
      <c r="E61" s="1902"/>
      <c r="F61" s="1902"/>
      <c r="G61" s="1902"/>
      <c r="H61" s="365"/>
      <c r="I61" s="1214" t="s">
        <v>4260</v>
      </c>
      <c r="J61" s="1214"/>
      <c r="K61" s="1214"/>
      <c r="L61" s="1214"/>
      <c r="M61" s="1215"/>
      <c r="N61" s="1215"/>
    </row>
    <row r="62" spans="2:14" ht="22.4" customHeight="1">
      <c r="B62" s="1923" t="s">
        <v>4261</v>
      </c>
      <c r="C62" s="1903" t="s">
        <v>341</v>
      </c>
      <c r="D62" s="1925" t="s">
        <v>4262</v>
      </c>
      <c r="E62" s="1927" t="s">
        <v>3689</v>
      </c>
      <c r="F62" s="1903" t="s">
        <v>341</v>
      </c>
      <c r="G62" s="1901" t="s">
        <v>4263</v>
      </c>
      <c r="H62" s="1922"/>
      <c r="I62" s="1913" t="s">
        <v>4264</v>
      </c>
      <c r="J62" s="1899"/>
      <c r="K62" s="1899"/>
      <c r="L62" s="1914"/>
    </row>
    <row r="63" spans="2:14" ht="60" hidden="1" customHeight="1">
      <c r="B63" s="1923"/>
      <c r="C63" s="1903"/>
      <c r="D63" s="1925"/>
      <c r="E63" s="1927"/>
      <c r="F63" s="1903"/>
      <c r="G63" s="1901"/>
      <c r="H63" s="1922"/>
      <c r="I63" s="1913"/>
      <c r="J63" s="1899"/>
      <c r="K63" s="1899"/>
      <c r="L63" s="1914"/>
    </row>
    <row r="64" spans="2:14" ht="72" hidden="1" customHeight="1">
      <c r="B64" s="1924"/>
      <c r="C64" s="1904"/>
      <c r="D64" s="1926"/>
      <c r="E64" s="1928"/>
      <c r="F64" s="1904"/>
      <c r="G64" s="1901"/>
      <c r="H64" s="1922"/>
      <c r="I64" s="1913"/>
      <c r="J64" s="1899"/>
      <c r="K64" s="1899"/>
      <c r="L64" s="1914"/>
    </row>
    <row r="65" spans="2:14" ht="24" customHeight="1">
      <c r="B65" s="569" t="s">
        <v>4265</v>
      </c>
      <c r="C65" s="1025" t="s">
        <v>341</v>
      </c>
      <c r="D65" s="560" t="s">
        <v>4262</v>
      </c>
      <c r="E65" s="1017" t="s">
        <v>3689</v>
      </c>
      <c r="F65" s="1025" t="s">
        <v>341</v>
      </c>
      <c r="G65" s="1901"/>
      <c r="H65" s="365"/>
      <c r="I65" s="1913"/>
      <c r="J65" s="1899"/>
      <c r="K65" s="1899"/>
      <c r="L65" s="1914"/>
    </row>
    <row r="66" spans="2:14" ht="24" customHeight="1">
      <c r="B66" s="569" t="s">
        <v>4266</v>
      </c>
      <c r="C66" s="1025" t="s">
        <v>341</v>
      </c>
      <c r="D66" s="560" t="s">
        <v>4262</v>
      </c>
      <c r="E66" s="1017" t="s">
        <v>4215</v>
      </c>
      <c r="F66" s="1025" t="s">
        <v>341</v>
      </c>
      <c r="G66" s="1901"/>
      <c r="H66" s="365"/>
      <c r="I66" s="1913"/>
      <c r="J66" s="1899"/>
      <c r="K66" s="1899"/>
      <c r="L66" s="1914"/>
    </row>
    <row r="67" spans="2:14">
      <c r="B67" s="569" t="s">
        <v>4267</v>
      </c>
      <c r="C67" s="1025" t="s">
        <v>341</v>
      </c>
      <c r="D67" s="560" t="s">
        <v>4262</v>
      </c>
      <c r="E67" s="1017" t="s">
        <v>4215</v>
      </c>
      <c r="F67" s="1025" t="s">
        <v>341</v>
      </c>
      <c r="G67" s="1901"/>
      <c r="H67" s="365"/>
      <c r="I67" s="1913"/>
      <c r="J67" s="1899"/>
      <c r="K67" s="1899"/>
      <c r="L67" s="1914"/>
    </row>
    <row r="68" spans="2:14" ht="12.75" customHeight="1">
      <c r="B68" s="569" t="s">
        <v>4268</v>
      </c>
      <c r="C68" s="1026" t="s">
        <v>341</v>
      </c>
      <c r="D68" s="570" t="s">
        <v>4262</v>
      </c>
      <c r="E68" s="1027" t="s">
        <v>3689</v>
      </c>
      <c r="F68" s="1025" t="s">
        <v>341</v>
      </c>
      <c r="G68" s="1901"/>
      <c r="H68" s="365"/>
      <c r="I68" s="1915"/>
      <c r="J68" s="1916"/>
      <c r="K68" s="1916"/>
      <c r="L68" s="1917"/>
    </row>
    <row r="69" spans="2:14">
      <c r="B69" s="1902" t="s">
        <v>4269</v>
      </c>
      <c r="C69" s="1902"/>
      <c r="D69" s="1902"/>
      <c r="E69" s="1902"/>
      <c r="F69" s="1902"/>
      <c r="G69" s="1902"/>
      <c r="H69" s="365"/>
      <c r="I69" s="1214" t="s">
        <v>4269</v>
      </c>
      <c r="J69" s="1214"/>
      <c r="K69" s="1214"/>
      <c r="L69" s="1214"/>
      <c r="M69" s="1215"/>
      <c r="N69" s="1215"/>
    </row>
    <row r="70" spans="2:14" ht="115">
      <c r="B70" s="565" t="s">
        <v>4270</v>
      </c>
      <c r="C70" s="1017" t="s">
        <v>1283</v>
      </c>
      <c r="D70" s="560" t="s">
        <v>1283</v>
      </c>
      <c r="E70" s="1017" t="s">
        <v>1283</v>
      </c>
      <c r="F70" s="1025" t="s">
        <v>341</v>
      </c>
      <c r="G70" s="561"/>
      <c r="H70" s="365"/>
      <c r="I70" s="565" t="s">
        <v>4270</v>
      </c>
      <c r="J70" s="561" t="s">
        <v>1293</v>
      </c>
      <c r="K70" s="561" t="s">
        <v>341</v>
      </c>
      <c r="L70" s="567" t="s">
        <v>4271</v>
      </c>
    </row>
    <row r="71" spans="2:14" ht="186.75" customHeight="1">
      <c r="B71" s="565" t="s">
        <v>4272</v>
      </c>
      <c r="C71" s="1018" t="s">
        <v>1283</v>
      </c>
      <c r="D71" s="560" t="s">
        <v>1283</v>
      </c>
      <c r="E71" s="1017" t="s">
        <v>1283</v>
      </c>
      <c r="F71" s="1025" t="s">
        <v>341</v>
      </c>
      <c r="G71" s="1028"/>
      <c r="H71" s="365"/>
      <c r="I71" s="565" t="s">
        <v>4272</v>
      </c>
      <c r="J71" s="561" t="s">
        <v>1293</v>
      </c>
      <c r="K71" s="561" t="s">
        <v>341</v>
      </c>
      <c r="L71" s="567" t="s">
        <v>4273</v>
      </c>
    </row>
    <row r="72" spans="2:14">
      <c r="B72" s="565" t="s">
        <v>4274</v>
      </c>
      <c r="C72" s="1017" t="s">
        <v>1283</v>
      </c>
      <c r="D72" s="560" t="s">
        <v>1283</v>
      </c>
      <c r="E72" s="1017" t="s">
        <v>1283</v>
      </c>
      <c r="F72" s="1025" t="s">
        <v>341</v>
      </c>
      <c r="G72" s="561"/>
      <c r="H72" s="365"/>
      <c r="I72" s="565" t="s">
        <v>4274</v>
      </c>
      <c r="J72" s="561" t="s">
        <v>1283</v>
      </c>
      <c r="K72" s="561" t="s">
        <v>341</v>
      </c>
      <c r="L72" s="559"/>
    </row>
    <row r="73" spans="2:14">
      <c r="B73" s="1902" t="s">
        <v>4275</v>
      </c>
      <c r="C73" s="1902"/>
      <c r="D73" s="1902"/>
      <c r="E73" s="1902"/>
      <c r="F73" s="1902"/>
      <c r="G73" s="1902"/>
      <c r="H73" s="365"/>
      <c r="I73" s="1214" t="s">
        <v>4276</v>
      </c>
      <c r="J73" s="1214"/>
      <c r="K73" s="1214"/>
      <c r="L73" s="1214"/>
      <c r="M73" s="1215"/>
      <c r="N73" s="1215"/>
    </row>
    <row r="74" spans="2:14" ht="24" customHeight="1">
      <c r="B74" s="565" t="s">
        <v>4277</v>
      </c>
      <c r="C74" s="1017" t="s">
        <v>341</v>
      </c>
      <c r="D74" s="560" t="s">
        <v>341</v>
      </c>
      <c r="E74" s="1017" t="s">
        <v>341</v>
      </c>
      <c r="F74" s="1027" t="s">
        <v>1283</v>
      </c>
      <c r="G74" s="564"/>
      <c r="H74" s="365"/>
      <c r="I74" s="565" t="s">
        <v>4278</v>
      </c>
      <c r="J74" s="561" t="s">
        <v>341</v>
      </c>
      <c r="K74" s="561" t="s">
        <v>1283</v>
      </c>
      <c r="L74" s="564"/>
    </row>
    <row r="75" spans="2:14" ht="108" customHeight="1">
      <c r="B75" s="565" t="s">
        <v>4279</v>
      </c>
      <c r="C75" s="1017" t="s">
        <v>341</v>
      </c>
      <c r="D75" s="560" t="s">
        <v>341</v>
      </c>
      <c r="E75" s="1017" t="s">
        <v>341</v>
      </c>
      <c r="F75" s="1027" t="s">
        <v>1283</v>
      </c>
      <c r="G75" s="559"/>
      <c r="H75" s="365"/>
      <c r="I75" s="565" t="s">
        <v>4272</v>
      </c>
      <c r="J75" s="561" t="s">
        <v>341</v>
      </c>
      <c r="K75" s="561" t="s">
        <v>1293</v>
      </c>
      <c r="L75" s="559" t="s">
        <v>4280</v>
      </c>
    </row>
    <row r="76" spans="2:14">
      <c r="B76" s="565" t="s">
        <v>4281</v>
      </c>
      <c r="C76" s="1017" t="s">
        <v>341</v>
      </c>
      <c r="D76" s="560" t="s">
        <v>341</v>
      </c>
      <c r="E76" s="1017" t="s">
        <v>341</v>
      </c>
      <c r="F76" s="1027" t="s">
        <v>1283</v>
      </c>
      <c r="G76" s="564"/>
      <c r="H76" s="365"/>
      <c r="I76" s="565" t="s">
        <v>4274</v>
      </c>
      <c r="J76" s="561" t="s">
        <v>341</v>
      </c>
      <c r="K76" s="561" t="s">
        <v>1283</v>
      </c>
      <c r="L76" s="564"/>
    </row>
    <row r="77" spans="2:14">
      <c r="B77" s="1902" t="s">
        <v>4282</v>
      </c>
      <c r="C77" s="1902"/>
      <c r="D77" s="1902"/>
      <c r="E77" s="1902"/>
      <c r="F77" s="1902"/>
      <c r="G77" s="1902"/>
      <c r="H77" s="365"/>
      <c r="I77" s="1214" t="s">
        <v>4283</v>
      </c>
      <c r="J77" s="1214"/>
      <c r="K77" s="1214"/>
      <c r="L77" s="1214"/>
      <c r="M77" s="1215"/>
      <c r="N77" s="1215"/>
    </row>
    <row r="78" spans="2:14">
      <c r="B78" s="565" t="s">
        <v>4284</v>
      </c>
      <c r="C78" s="1027" t="s">
        <v>1283</v>
      </c>
      <c r="D78" s="570" t="s">
        <v>1283</v>
      </c>
      <c r="E78" s="1027" t="s">
        <v>1283</v>
      </c>
      <c r="F78" s="1025" t="s">
        <v>341</v>
      </c>
      <c r="G78" s="559"/>
      <c r="H78" s="365"/>
      <c r="I78" s="565" t="s">
        <v>4284</v>
      </c>
      <c r="J78" s="561" t="s">
        <v>1283</v>
      </c>
      <c r="K78" s="561" t="s">
        <v>341</v>
      </c>
      <c r="L78" s="564"/>
    </row>
    <row r="79" spans="2:14">
      <c r="B79" s="565" t="s">
        <v>4285</v>
      </c>
      <c r="C79" s="1027" t="s">
        <v>1283</v>
      </c>
      <c r="D79" s="570" t="s">
        <v>1283</v>
      </c>
      <c r="E79" s="1027" t="s">
        <v>1283</v>
      </c>
      <c r="F79" s="1025" t="s">
        <v>341</v>
      </c>
      <c r="G79" s="564"/>
      <c r="H79" s="365"/>
      <c r="I79" s="565" t="s">
        <v>4285</v>
      </c>
      <c r="J79" s="561" t="s">
        <v>1283</v>
      </c>
      <c r="K79" s="561" t="s">
        <v>341</v>
      </c>
      <c r="L79" s="564"/>
    </row>
    <row r="80" spans="2:14" ht="29.25" customHeight="1">
      <c r="B80" s="1911" t="s">
        <v>4286</v>
      </c>
      <c r="C80" s="1911"/>
      <c r="D80" s="1911"/>
      <c r="E80" s="1911"/>
      <c r="F80" s="1911"/>
      <c r="G80" s="1911"/>
      <c r="H80" s="1912"/>
      <c r="I80" s="1918" t="s">
        <v>4286</v>
      </c>
      <c r="J80" s="1918"/>
      <c r="K80" s="1918"/>
      <c r="L80" s="1918"/>
    </row>
    <row r="81" spans="2:12" ht="19.399999999999999" customHeight="1">
      <c r="B81" s="576"/>
      <c r="C81" s="576"/>
      <c r="D81" s="576"/>
      <c r="E81" s="576"/>
      <c r="F81" s="576"/>
      <c r="G81" s="576"/>
      <c r="H81" s="1912"/>
      <c r="I81" s="1919"/>
      <c r="J81" s="1919"/>
      <c r="K81" s="1919"/>
      <c r="L81" s="1919"/>
    </row>
    <row r="328" ht="20.149999999999999" customHeight="1"/>
  </sheetData>
  <sheetProtection algorithmName="SHA-512" hashValue="G4bCXaCla9W/Ec+bqKL0IIKIMYd5IJpkwVOwkoUHDFb6iQ3muk2ZW0P1U5Fm/Cc0VIerl9/URKsjySAaSB+RUw==" saltValue="JyyArGpqsuo5YtEwBdAceA==" spinCount="100000" sheet="1" objects="1" scenarios="1"/>
  <mergeCells count="44">
    <mergeCell ref="B1:B3"/>
    <mergeCell ref="B4:C4"/>
    <mergeCell ref="B80:G80"/>
    <mergeCell ref="H80:H81"/>
    <mergeCell ref="I62:L68"/>
    <mergeCell ref="I80:L81"/>
    <mergeCell ref="G51:G56"/>
    <mergeCell ref="H62:H64"/>
    <mergeCell ref="B69:G69"/>
    <mergeCell ref="B73:G73"/>
    <mergeCell ref="B77:G77"/>
    <mergeCell ref="B61:G61"/>
    <mergeCell ref="B62:B64"/>
    <mergeCell ref="C62:C64"/>
    <mergeCell ref="D62:D64"/>
    <mergeCell ref="E62:E64"/>
    <mergeCell ref="B6:I6"/>
    <mergeCell ref="B26:G26"/>
    <mergeCell ref="G27:G30"/>
    <mergeCell ref="L27:L30"/>
    <mergeCell ref="F29:F30"/>
    <mergeCell ref="B7:L7"/>
    <mergeCell ref="B8:L8"/>
    <mergeCell ref="K9:R9"/>
    <mergeCell ref="B10:L10"/>
    <mergeCell ref="B11:L11"/>
    <mergeCell ref="B12:L12"/>
    <mergeCell ref="B13:L13"/>
    <mergeCell ref="B14:L14"/>
    <mergeCell ref="B15:L15"/>
    <mergeCell ref="B16:L16"/>
    <mergeCell ref="B17:L17"/>
    <mergeCell ref="B18:L18"/>
    <mergeCell ref="B19:L19"/>
    <mergeCell ref="B20:L20"/>
    <mergeCell ref="I26:L26"/>
    <mergeCell ref="G62:G68"/>
    <mergeCell ref="B57:G57"/>
    <mergeCell ref="B31:G31"/>
    <mergeCell ref="B37:G37"/>
    <mergeCell ref="B41:G41"/>
    <mergeCell ref="B45:G45"/>
    <mergeCell ref="B50:G50"/>
    <mergeCell ref="F62:F64"/>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6"/>
  <dimension ref="A1:E328"/>
  <sheetViews>
    <sheetView showGridLines="0" showRuler="0" topLeftCell="A30" zoomScaleNormal="100" workbookViewId="0">
      <selection activeCell="E31" sqref="E31"/>
    </sheetView>
  </sheetViews>
  <sheetFormatPr defaultColWidth="13.54296875" defaultRowHeight="12.5"/>
  <cols>
    <col min="1" max="1" width="7.453125" customWidth="1"/>
    <col min="2" max="2" width="32.54296875" customWidth="1"/>
    <col min="3" max="3" width="16" customWidth="1"/>
    <col min="4" max="4" width="35" customWidth="1"/>
    <col min="5" max="5" width="72.54296875" customWidth="1"/>
  </cols>
  <sheetData>
    <row r="1" spans="1:5" s="912" customFormat="1" ht="13.4" customHeight="1">
      <c r="A1" s="911"/>
      <c r="B1" s="1647" t="e" vm="1">
        <v>#VALUE!</v>
      </c>
      <c r="C1" s="911"/>
      <c r="D1" s="911"/>
    </row>
    <row r="2" spans="1:5" s="912" customFormat="1">
      <c r="A2" s="911"/>
      <c r="B2" s="1647"/>
      <c r="C2" s="584"/>
      <c r="D2" s="911"/>
    </row>
    <row r="3" spans="1:5" s="912" customFormat="1">
      <c r="A3" s="911"/>
      <c r="B3" s="1647"/>
      <c r="C3" s="911"/>
      <c r="D3" s="911"/>
    </row>
    <row r="4" spans="1:5" s="912" customFormat="1" ht="15" customHeight="1">
      <c r="A4" s="911"/>
      <c r="B4" s="1861" t="s">
        <v>2</v>
      </c>
      <c r="C4" s="1861"/>
      <c r="D4" s="911"/>
    </row>
    <row r="5" spans="1:5" ht="15" customHeight="1">
      <c r="A5" s="1"/>
      <c r="B5" s="1"/>
      <c r="C5" s="1"/>
      <c r="D5" s="1"/>
      <c r="E5" s="1"/>
    </row>
    <row r="6" spans="1:5" ht="15" customHeight="1">
      <c r="A6" s="1"/>
      <c r="B6" s="1658" t="s">
        <v>4287</v>
      </c>
      <c r="C6" s="1658"/>
      <c r="D6" s="1658"/>
      <c r="E6" s="1658"/>
    </row>
    <row r="7" spans="1:5" ht="15" customHeight="1">
      <c r="A7" s="1"/>
      <c r="B7" s="1929" t="s">
        <v>4288</v>
      </c>
      <c r="C7" s="1929"/>
      <c r="D7" s="1929"/>
      <c r="E7" s="1929"/>
    </row>
    <row r="8" spans="1:5" ht="15" customHeight="1">
      <c r="A8" s="1"/>
      <c r="B8" s="926" t="s">
        <v>4289</v>
      </c>
      <c r="C8" s="926" t="s">
        <v>4290</v>
      </c>
      <c r="D8" s="926" t="s">
        <v>4291</v>
      </c>
      <c r="E8" s="926" t="s">
        <v>4292</v>
      </c>
    </row>
    <row r="9" spans="1:5" ht="93" customHeight="1">
      <c r="A9" s="23"/>
      <c r="B9" s="1827" t="s">
        <v>912</v>
      </c>
      <c r="C9" s="244" t="s">
        <v>4293</v>
      </c>
      <c r="D9" s="244" t="s">
        <v>4294</v>
      </c>
      <c r="E9" s="330" t="s">
        <v>4295</v>
      </c>
    </row>
    <row r="10" spans="1:5" ht="88.15" customHeight="1">
      <c r="A10" s="23"/>
      <c r="B10" s="1830"/>
      <c r="C10" s="245" t="s">
        <v>4296</v>
      </c>
      <c r="D10" s="245" t="s">
        <v>4297</v>
      </c>
      <c r="E10" s="245" t="s">
        <v>4298</v>
      </c>
    </row>
    <row r="11" spans="1:5" ht="123.65" customHeight="1">
      <c r="A11" s="23"/>
      <c r="B11" s="345" t="s">
        <v>4299</v>
      </c>
      <c r="C11" s="245" t="s">
        <v>4300</v>
      </c>
      <c r="D11" s="264" t="s">
        <v>4301</v>
      </c>
      <c r="E11" s="245" t="s">
        <v>4302</v>
      </c>
    </row>
    <row r="12" spans="1:5" ht="40.4" customHeight="1">
      <c r="A12" s="23"/>
      <c r="B12" s="345" t="s">
        <v>4303</v>
      </c>
      <c r="C12" s="245" t="s">
        <v>4304</v>
      </c>
      <c r="D12" s="245" t="s">
        <v>4305</v>
      </c>
      <c r="E12" s="245" t="s">
        <v>4306</v>
      </c>
    </row>
    <row r="13" spans="1:5" ht="75.75" customHeight="1">
      <c r="A13" s="23"/>
      <c r="B13" s="1826" t="s">
        <v>4307</v>
      </c>
      <c r="C13" s="245" t="s">
        <v>4308</v>
      </c>
      <c r="D13" s="245" t="s">
        <v>4309</v>
      </c>
      <c r="E13" s="245" t="s">
        <v>4310</v>
      </c>
    </row>
    <row r="14" spans="1:5" ht="40.4" customHeight="1">
      <c r="A14" s="1"/>
      <c r="B14" s="1830"/>
      <c r="C14" s="245" t="s">
        <v>4311</v>
      </c>
      <c r="D14" s="245" t="s">
        <v>4312</v>
      </c>
      <c r="E14" s="245" t="s">
        <v>4313</v>
      </c>
    </row>
    <row r="15" spans="1:5" ht="47">
      <c r="A15" s="1"/>
      <c r="B15" s="1826" t="s">
        <v>4314</v>
      </c>
      <c r="C15" s="245" t="s">
        <v>4315</v>
      </c>
      <c r="D15" s="245" t="s">
        <v>4316</v>
      </c>
      <c r="E15" s="245" t="s">
        <v>4317</v>
      </c>
    </row>
    <row r="16" spans="1:5" ht="40.4" customHeight="1">
      <c r="A16" s="1"/>
      <c r="B16" s="1827"/>
      <c r="C16" s="245" t="s">
        <v>4318</v>
      </c>
      <c r="D16" s="245" t="s">
        <v>4319</v>
      </c>
      <c r="E16" s="245" t="s">
        <v>4320</v>
      </c>
    </row>
    <row r="17" spans="1:5" ht="52.5" customHeight="1">
      <c r="A17" s="1"/>
      <c r="B17" s="1830"/>
      <c r="C17" s="245" t="s">
        <v>4321</v>
      </c>
      <c r="D17" s="245" t="s">
        <v>4322</v>
      </c>
      <c r="E17" s="245" t="s">
        <v>4323</v>
      </c>
    </row>
    <row r="18" spans="1:5" ht="52.5" customHeight="1">
      <c r="A18" s="1"/>
      <c r="B18" s="1826" t="s">
        <v>4324</v>
      </c>
      <c r="C18" s="245" t="s">
        <v>4325</v>
      </c>
      <c r="D18" s="245" t="s">
        <v>4326</v>
      </c>
      <c r="E18" s="245" t="s">
        <v>4327</v>
      </c>
    </row>
    <row r="19" spans="1:5" ht="52.5" customHeight="1">
      <c r="A19" s="1"/>
      <c r="B19" s="1827"/>
      <c r="C19" s="245" t="s">
        <v>4328</v>
      </c>
      <c r="D19" s="245" t="s">
        <v>4329</v>
      </c>
      <c r="E19" s="245" t="s">
        <v>4330</v>
      </c>
    </row>
    <row r="20" spans="1:5" ht="75.75" customHeight="1">
      <c r="A20" s="1"/>
      <c r="B20" s="1830"/>
      <c r="C20" s="245" t="s">
        <v>4331</v>
      </c>
      <c r="D20" s="245" t="s">
        <v>4332</v>
      </c>
      <c r="E20" s="245" t="s">
        <v>4333</v>
      </c>
    </row>
    <row r="21" spans="1:5" ht="40.4" customHeight="1">
      <c r="A21" s="1"/>
      <c r="B21" s="1826" t="s">
        <v>4334</v>
      </c>
      <c r="C21" s="245" t="s">
        <v>4335</v>
      </c>
      <c r="D21" s="245" t="s">
        <v>4336</v>
      </c>
      <c r="E21" s="245" t="s">
        <v>4337</v>
      </c>
    </row>
    <row r="22" spans="1:5" ht="40.4" customHeight="1">
      <c r="A22" s="1"/>
      <c r="B22" s="1827"/>
      <c r="C22" s="245" t="s">
        <v>4338</v>
      </c>
      <c r="D22" s="245" t="s">
        <v>4339</v>
      </c>
      <c r="E22" s="245" t="s">
        <v>4340</v>
      </c>
    </row>
    <row r="23" spans="1:5" ht="161">
      <c r="A23" s="1"/>
      <c r="B23" s="1830"/>
      <c r="C23" s="245" t="s">
        <v>4341</v>
      </c>
      <c r="D23" s="245" t="s">
        <v>4342</v>
      </c>
      <c r="E23" s="330" t="s">
        <v>4343</v>
      </c>
    </row>
    <row r="24" spans="1:5" ht="40.4" customHeight="1">
      <c r="A24" s="1"/>
      <c r="B24" s="1826" t="s">
        <v>4344</v>
      </c>
      <c r="C24" s="245" t="s">
        <v>4345</v>
      </c>
      <c r="D24" s="245" t="s">
        <v>4346</v>
      </c>
      <c r="E24" s="245" t="s">
        <v>4347</v>
      </c>
    </row>
    <row r="25" spans="1:5" ht="27.65" customHeight="1">
      <c r="A25" s="1"/>
      <c r="B25" s="1830"/>
      <c r="C25" s="245" t="s">
        <v>4348</v>
      </c>
      <c r="D25" s="245" t="s">
        <v>4349</v>
      </c>
      <c r="E25" s="496" t="s">
        <v>4350</v>
      </c>
    </row>
    <row r="26" spans="1:5" ht="57.5">
      <c r="A26" s="1"/>
      <c r="B26" s="1826" t="s">
        <v>4351</v>
      </c>
      <c r="C26" s="245" t="s">
        <v>4352</v>
      </c>
      <c r="D26" s="245" t="s">
        <v>4353</v>
      </c>
      <c r="E26" s="245" t="s">
        <v>3570</v>
      </c>
    </row>
    <row r="27" spans="1:5" ht="27.65" customHeight="1">
      <c r="A27" s="1"/>
      <c r="B27" s="1830"/>
      <c r="C27" s="245" t="s">
        <v>4354</v>
      </c>
      <c r="D27" s="245" t="s">
        <v>4355</v>
      </c>
      <c r="E27" s="496" t="s">
        <v>4356</v>
      </c>
    </row>
    <row r="28" spans="1:5" ht="63.65" customHeight="1">
      <c r="A28" s="1"/>
      <c r="B28" s="345" t="s">
        <v>4357</v>
      </c>
      <c r="C28" s="245" t="s">
        <v>4358</v>
      </c>
      <c r="D28" s="245" t="s">
        <v>4359</v>
      </c>
      <c r="E28" s="245" t="s">
        <v>4360</v>
      </c>
    </row>
    <row r="29" spans="1:5" ht="152">
      <c r="A29" s="1"/>
      <c r="B29" s="1826" t="s">
        <v>4361</v>
      </c>
      <c r="C29" s="245" t="s">
        <v>4362</v>
      </c>
      <c r="D29" s="245" t="s">
        <v>4363</v>
      </c>
      <c r="E29" s="245" t="s">
        <v>4364</v>
      </c>
    </row>
    <row r="30" spans="1:5" ht="34.5">
      <c r="A30" s="1"/>
      <c r="B30" s="1830"/>
      <c r="C30" s="245" t="s">
        <v>4365</v>
      </c>
      <c r="D30" s="245" t="s">
        <v>4366</v>
      </c>
      <c r="E30" s="245" t="s">
        <v>4367</v>
      </c>
    </row>
    <row r="31" spans="1:5" ht="27.65" customHeight="1">
      <c r="A31" s="1"/>
      <c r="B31" s="1826" t="s">
        <v>4368</v>
      </c>
      <c r="C31" s="245" t="s">
        <v>4369</v>
      </c>
      <c r="D31" s="245" t="s">
        <v>4370</v>
      </c>
      <c r="E31" s="245" t="s">
        <v>4371</v>
      </c>
    </row>
    <row r="32" spans="1:5" ht="27.65" customHeight="1">
      <c r="A32" s="1"/>
      <c r="B32" s="1828"/>
      <c r="C32" s="251" t="s">
        <v>4372</v>
      </c>
      <c r="D32" s="251" t="s">
        <v>4373</v>
      </c>
      <c r="E32" s="251" t="s">
        <v>4374</v>
      </c>
    </row>
    <row r="33" spans="1:5" ht="15" customHeight="1">
      <c r="A33" s="1"/>
      <c r="B33" s="205"/>
      <c r="C33" s="206"/>
      <c r="D33" s="206"/>
      <c r="E33" s="206"/>
    </row>
    <row r="34" spans="1:5" ht="15" customHeight="1">
      <c r="A34" s="1"/>
      <c r="B34" s="52"/>
      <c r="C34" s="53"/>
      <c r="D34" s="53"/>
      <c r="E34" s="53"/>
    </row>
    <row r="35" spans="1:5" ht="15" customHeight="1">
      <c r="A35" s="1"/>
      <c r="B35" s="52"/>
      <c r="C35" s="53"/>
      <c r="D35" s="53"/>
      <c r="E35" s="53"/>
    </row>
    <row r="36" spans="1:5" ht="15" customHeight="1">
      <c r="A36" s="1"/>
      <c r="B36" s="52"/>
      <c r="C36" s="53"/>
      <c r="D36" s="53"/>
      <c r="E36" s="53"/>
    </row>
    <row r="37" spans="1:5" ht="15" customHeight="1">
      <c r="A37" s="1"/>
      <c r="B37" s="52"/>
      <c r="C37" s="53"/>
      <c r="D37" s="53"/>
      <c r="E37" s="53"/>
    </row>
    <row r="38" spans="1:5" ht="15" customHeight="1">
      <c r="A38" s="1"/>
      <c r="B38" s="52"/>
      <c r="C38" s="53"/>
      <c r="D38" s="53"/>
      <c r="E38" s="53"/>
    </row>
    <row r="39" spans="1:5" ht="15" customHeight="1"/>
    <row r="40" spans="1:5" ht="15" customHeight="1"/>
    <row r="41" spans="1:5" ht="15" customHeight="1"/>
    <row r="42" spans="1:5" ht="15" customHeight="1"/>
    <row r="43" spans="1:5" ht="15" customHeight="1"/>
    <row r="44" spans="1:5" ht="15" customHeight="1"/>
    <row r="45" spans="1:5" ht="15" customHeight="1"/>
    <row r="46" spans="1:5" ht="15" customHeight="1"/>
    <row r="47" spans="1:5" ht="15" customHeight="1"/>
    <row r="48" spans="1:5" ht="15" customHeight="1"/>
    <row r="49" ht="15" customHeight="1"/>
    <row r="50" ht="15" customHeight="1"/>
    <row r="51" ht="15" customHeight="1"/>
    <row r="328" ht="20.149999999999999" customHeight="1"/>
  </sheetData>
  <sheetProtection algorithmName="SHA-512" hashValue="Qf/dU/ppyzz+P8tPqn+hsAI+PSqeW/ZoekEgXaB6nAMw8x/cy90CKmLKIC0JvRLZLuCnXWKRekqpANc1E5w5kw==" saltValue="jvfgLcAJfl0SovW3+iPBAw==" spinCount="100000" sheet="1" objects="1" scenarios="1"/>
  <mergeCells count="13">
    <mergeCell ref="B1:B3"/>
    <mergeCell ref="B4:C4"/>
    <mergeCell ref="B9:B10"/>
    <mergeCell ref="B7:E7"/>
    <mergeCell ref="B6:E6"/>
    <mergeCell ref="B13:B14"/>
    <mergeCell ref="B15:B17"/>
    <mergeCell ref="B31:B32"/>
    <mergeCell ref="B18:B20"/>
    <mergeCell ref="B21:B23"/>
    <mergeCell ref="B24:B25"/>
    <mergeCell ref="B26:B27"/>
    <mergeCell ref="B29:B30"/>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D330"/>
  <sheetViews>
    <sheetView showGridLines="0" showRuler="0" zoomScale="90" zoomScaleNormal="90" zoomScaleSheetLayoutView="70" workbookViewId="0">
      <selection activeCell="A64" sqref="A64"/>
    </sheetView>
  </sheetViews>
  <sheetFormatPr defaultColWidth="13.54296875" defaultRowHeight="12.5"/>
  <cols>
    <col min="1" max="1" width="7.453125" customWidth="1"/>
    <col min="2" max="3" width="114.453125" customWidth="1"/>
  </cols>
  <sheetData>
    <row r="1" spans="1:4" ht="15" customHeight="1">
      <c r="A1" s="1"/>
      <c r="B1" s="1647" t="e" vm="1">
        <v>#VALUE!</v>
      </c>
      <c r="C1" s="1"/>
      <c r="D1" s="1"/>
    </row>
    <row r="2" spans="1:4" ht="15" customHeight="1">
      <c r="A2" s="1"/>
      <c r="B2" s="1647"/>
      <c r="C2" s="468"/>
      <c r="D2" s="1"/>
    </row>
    <row r="3" spans="1:4" ht="15" customHeight="1">
      <c r="A3" s="1"/>
      <c r="B3" s="1647"/>
      <c r="C3" s="1"/>
      <c r="D3" s="1"/>
    </row>
    <row r="4" spans="1:4" ht="15" customHeight="1">
      <c r="A4" s="1"/>
      <c r="B4" s="893" t="s">
        <v>2</v>
      </c>
      <c r="C4" s="1"/>
      <c r="D4" s="1"/>
    </row>
    <row r="5" spans="1:4" ht="15" customHeight="1">
      <c r="A5" s="1"/>
      <c r="B5" s="893"/>
      <c r="C5" s="1"/>
      <c r="D5" s="1"/>
    </row>
    <row r="6" spans="1:4" ht="15" customHeight="1">
      <c r="A6" s="1"/>
      <c r="B6" s="892" t="s">
        <v>266</v>
      </c>
      <c r="C6" s="892" t="s">
        <v>267</v>
      </c>
    </row>
    <row r="7" spans="1:4" ht="15" customHeight="1">
      <c r="A7" s="1"/>
      <c r="B7" s="1650" t="s">
        <v>268</v>
      </c>
      <c r="C7" s="375" t="s">
        <v>269</v>
      </c>
    </row>
    <row r="8" spans="1:4" ht="15" customHeight="1">
      <c r="A8" s="1"/>
      <c r="B8" s="1650"/>
      <c r="C8" s="375" t="s">
        <v>270</v>
      </c>
    </row>
    <row r="9" spans="1:4" ht="15" customHeight="1">
      <c r="A9" s="1"/>
      <c r="B9" s="1650"/>
      <c r="C9" s="376" t="s">
        <v>271</v>
      </c>
    </row>
    <row r="10" spans="1:4" ht="27" customHeight="1">
      <c r="A10" s="1"/>
      <c r="B10" s="1651" t="s">
        <v>272</v>
      </c>
      <c r="C10" s="377" t="s">
        <v>273</v>
      </c>
    </row>
    <row r="11" spans="1:4" ht="6" customHeight="1">
      <c r="A11" s="1"/>
      <c r="B11" s="1651"/>
      <c r="C11" s="376"/>
    </row>
    <row r="12" spans="1:4" ht="21" customHeight="1">
      <c r="A12" s="1"/>
      <c r="B12" s="321" t="s">
        <v>274</v>
      </c>
      <c r="C12" s="596" t="s">
        <v>275</v>
      </c>
    </row>
    <row r="13" spans="1:4" ht="65.25" customHeight="1">
      <c r="A13" s="1"/>
      <c r="B13" s="1043" t="s">
        <v>276</v>
      </c>
      <c r="C13" s="375" t="s">
        <v>277</v>
      </c>
    </row>
    <row r="14" spans="1:4" ht="34.4" customHeight="1">
      <c r="A14" s="1"/>
      <c r="B14" s="1652" t="s">
        <v>278</v>
      </c>
      <c r="C14" s="375" t="s">
        <v>279</v>
      </c>
    </row>
    <row r="15" spans="1:4" ht="47.25" customHeight="1">
      <c r="A15" s="1"/>
      <c r="B15" s="1652"/>
      <c r="C15" s="495" t="s">
        <v>280</v>
      </c>
    </row>
    <row r="16" spans="1:4" ht="37.5" customHeight="1">
      <c r="A16" s="1"/>
      <c r="B16" s="1652"/>
      <c r="C16" s="375" t="s">
        <v>281</v>
      </c>
    </row>
    <row r="17" spans="1:3" ht="35.9" customHeight="1">
      <c r="A17" s="1"/>
      <c r="B17" s="1652"/>
      <c r="C17" s="514" t="s">
        <v>282</v>
      </c>
    </row>
    <row r="18" spans="1:3" ht="24" customHeight="1">
      <c r="A18" s="1"/>
      <c r="B18" s="1652"/>
      <c r="C18" s="376" t="s">
        <v>283</v>
      </c>
    </row>
    <row r="19" spans="1:3" ht="15" customHeight="1">
      <c r="A19" s="1"/>
      <c r="B19" s="1653" t="s">
        <v>284</v>
      </c>
      <c r="C19" s="1277" t="s">
        <v>285</v>
      </c>
    </row>
    <row r="20" spans="1:3" ht="15" customHeight="1">
      <c r="A20" s="1"/>
      <c r="B20" s="1653"/>
      <c r="C20" s="1277" t="s">
        <v>286</v>
      </c>
    </row>
    <row r="21" spans="1:3" ht="15" customHeight="1">
      <c r="A21" s="1"/>
      <c r="B21" s="1653"/>
      <c r="C21" s="1277" t="s">
        <v>287</v>
      </c>
    </row>
    <row r="22" spans="1:3" ht="15" customHeight="1">
      <c r="A22" s="1"/>
      <c r="B22" s="1653"/>
      <c r="C22" s="1277" t="s">
        <v>288</v>
      </c>
    </row>
    <row r="23" spans="1:3" ht="15" customHeight="1">
      <c r="A23" s="1"/>
      <c r="B23" s="1653"/>
      <c r="C23" s="1277" t="s">
        <v>289</v>
      </c>
    </row>
    <row r="24" spans="1:3" ht="15" customHeight="1">
      <c r="A24" s="1"/>
      <c r="B24" s="1653"/>
      <c r="C24" s="1278" t="s">
        <v>290</v>
      </c>
    </row>
    <row r="25" spans="1:3" ht="15" customHeight="1">
      <c r="A25" s="1"/>
      <c r="B25" s="344" t="s">
        <v>291</v>
      </c>
      <c r="C25" s="1279" t="s">
        <v>292</v>
      </c>
    </row>
    <row r="26" spans="1:3" ht="15" customHeight="1">
      <c r="A26" s="1"/>
      <c r="B26" s="1649" t="s">
        <v>293</v>
      </c>
      <c r="C26" s="1649"/>
    </row>
    <row r="27" spans="1:3" ht="17.25" customHeight="1">
      <c r="A27" s="1"/>
      <c r="B27" s="1649" t="s">
        <v>294</v>
      </c>
      <c r="C27" s="1649"/>
    </row>
    <row r="28" spans="1:3" ht="15" customHeight="1">
      <c r="A28" s="1"/>
      <c r="B28" s="1648" t="s">
        <v>295</v>
      </c>
      <c r="C28" s="1648"/>
    </row>
    <row r="29" spans="1:3" ht="18.75" customHeight="1">
      <c r="B29" s="1649" t="s">
        <v>296</v>
      </c>
      <c r="C29" s="1649"/>
    </row>
    <row r="30" spans="1:3" ht="15" customHeight="1">
      <c r="B30" s="1654" t="s">
        <v>297</v>
      </c>
      <c r="C30" s="1654"/>
    </row>
    <row r="31" spans="1:3" ht="15" customHeight="1">
      <c r="A31" s="1"/>
      <c r="B31" s="1648" t="s">
        <v>298</v>
      </c>
      <c r="C31" s="1648"/>
    </row>
    <row r="32" spans="1:3" ht="15" customHeight="1">
      <c r="A32" s="1"/>
      <c r="B32" s="1648" t="s">
        <v>299</v>
      </c>
      <c r="C32" s="1648"/>
    </row>
    <row r="33" spans="1:3" ht="26.25" customHeight="1">
      <c r="A33" s="1"/>
      <c r="B33" s="1648" t="s">
        <v>300</v>
      </c>
      <c r="C33" s="1648"/>
    </row>
    <row r="34" spans="1:3" ht="15" customHeight="1">
      <c r="A34" s="1"/>
      <c r="B34" s="1648" t="s">
        <v>301</v>
      </c>
      <c r="C34" s="1648"/>
    </row>
    <row r="35" spans="1:3" ht="15" customHeight="1">
      <c r="A35" s="1"/>
      <c r="B35" s="1648" t="s">
        <v>302</v>
      </c>
      <c r="C35" s="1648"/>
    </row>
    <row r="36" spans="1:3" ht="15" customHeight="1">
      <c r="A36" s="1"/>
      <c r="B36" s="1649"/>
      <c r="C36" s="1649"/>
    </row>
    <row r="37" spans="1:3" ht="15" customHeight="1">
      <c r="B37" s="1649"/>
      <c r="C37" s="1649"/>
    </row>
    <row r="38" spans="1:3" ht="15" customHeight="1"/>
    <row r="39" spans="1:3" ht="15" customHeight="1"/>
    <row r="40" spans="1:3" ht="15" customHeight="1"/>
    <row r="41" spans="1:3" ht="15" customHeight="1"/>
    <row r="42" spans="1:3" ht="15" customHeight="1"/>
    <row r="43" spans="1:3" ht="15" customHeight="1"/>
    <row r="44" spans="1:3" ht="15" customHeight="1"/>
    <row r="45" spans="1:3" ht="15" customHeight="1"/>
    <row r="46" spans="1:3" ht="15" customHeight="1"/>
    <row r="47" spans="1:3" ht="15" customHeight="1"/>
    <row r="48" spans="1:3" ht="15" customHeight="1"/>
    <row r="49" ht="15" customHeight="1"/>
    <row r="50" ht="15" customHeight="1"/>
    <row r="51" ht="15" customHeight="1"/>
    <row r="52" ht="15" customHeight="1"/>
    <row r="330" ht="20.149999999999999" customHeight="1"/>
  </sheetData>
  <sheetProtection algorithmName="SHA-512" hashValue="eHPIc8Ww3TxnyGmwSgn6hv+ZCz10LBhfvmz9nm6HpWdA072IE++Rs0rA62nBs3Pvhu7oZESQsGIEvT6+Z/t7vA==" saltValue="mLbd4LtC/kiHheHt0eKgiQ==" spinCount="100000" sheet="1" objects="1" scenarios="1"/>
  <mergeCells count="17">
    <mergeCell ref="B30:C30"/>
    <mergeCell ref="B32:C32"/>
    <mergeCell ref="B37:C37"/>
    <mergeCell ref="B26:C26"/>
    <mergeCell ref="B1:B3"/>
    <mergeCell ref="B33:C33"/>
    <mergeCell ref="B34:C34"/>
    <mergeCell ref="B35:C35"/>
    <mergeCell ref="B36:C36"/>
    <mergeCell ref="B7:B9"/>
    <mergeCell ref="B10:B11"/>
    <mergeCell ref="B14:B18"/>
    <mergeCell ref="B19:B24"/>
    <mergeCell ref="B31:C31"/>
    <mergeCell ref="B29:C29"/>
    <mergeCell ref="B27:C27"/>
    <mergeCell ref="B28:C28"/>
  </mergeCells>
  <pageMargins left="0.75" right="0.75" top="1" bottom="1" header="0.5" footer="0.5"/>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7"/>
  <dimension ref="A1:E328"/>
  <sheetViews>
    <sheetView showGridLines="0" showRuler="0" zoomScaleNormal="100" workbookViewId="0">
      <selection activeCell="B7" sqref="B7:D7"/>
    </sheetView>
  </sheetViews>
  <sheetFormatPr defaultColWidth="13.54296875" defaultRowHeight="12.5"/>
  <cols>
    <col min="1" max="1" width="7.453125" customWidth="1"/>
    <col min="2" max="2" width="28.54296875" customWidth="1"/>
    <col min="3" max="3" width="49.453125" customWidth="1"/>
    <col min="4" max="4" width="83.453125" customWidth="1"/>
  </cols>
  <sheetData>
    <row r="1" spans="1:5" s="912" customFormat="1" ht="13.4" customHeight="1">
      <c r="A1" s="911"/>
      <c r="B1" s="1647" t="e" vm="1">
        <v>#VALUE!</v>
      </c>
      <c r="C1" s="911"/>
      <c r="D1" s="911"/>
    </row>
    <row r="2" spans="1:5" s="912" customFormat="1">
      <c r="A2" s="911"/>
      <c r="B2" s="1647"/>
      <c r="C2" s="584"/>
      <c r="D2" s="911"/>
    </row>
    <row r="3" spans="1:5" s="912" customFormat="1">
      <c r="A3" s="911"/>
      <c r="B3" s="1647"/>
      <c r="C3" s="911"/>
      <c r="D3" s="911"/>
    </row>
    <row r="4" spans="1:5" s="912" customFormat="1" ht="15" customHeight="1">
      <c r="A4" s="911"/>
      <c r="B4" s="1861" t="s">
        <v>2</v>
      </c>
      <c r="C4" s="1861"/>
      <c r="D4" s="911"/>
    </row>
    <row r="5" spans="1:5" ht="15" customHeight="1">
      <c r="A5" s="1"/>
      <c r="B5" s="1"/>
      <c r="C5" s="1"/>
      <c r="D5" s="1"/>
      <c r="E5" s="1"/>
    </row>
    <row r="6" spans="1:5" ht="15" customHeight="1">
      <c r="A6" s="1"/>
      <c r="B6" s="1718" t="s">
        <v>4375</v>
      </c>
      <c r="C6" s="1718"/>
      <c r="D6" s="1718"/>
    </row>
    <row r="7" spans="1:5" ht="128.25" customHeight="1">
      <c r="B7" s="1704" t="s">
        <v>4376</v>
      </c>
      <c r="C7" s="1704"/>
      <c r="D7" s="1704"/>
    </row>
    <row r="8" spans="1:5" ht="15" customHeight="1">
      <c r="A8" s="1"/>
      <c r="B8" s="971" t="s">
        <v>4289</v>
      </c>
      <c r="C8" s="971" t="s">
        <v>4377</v>
      </c>
      <c r="D8" s="971" t="s">
        <v>4378</v>
      </c>
    </row>
    <row r="9" spans="1:5" ht="15" customHeight="1">
      <c r="A9" s="23"/>
      <c r="B9" s="1827" t="s">
        <v>398</v>
      </c>
      <c r="C9" s="1868" t="s">
        <v>4379</v>
      </c>
      <c r="D9" s="1353" t="s">
        <v>93</v>
      </c>
    </row>
    <row r="10" spans="1:5" ht="15" customHeight="1">
      <c r="A10" s="23"/>
      <c r="B10" s="1827"/>
      <c r="C10" s="1868"/>
      <c r="D10" s="1015" t="s">
        <v>4380</v>
      </c>
    </row>
    <row r="11" spans="1:5" ht="15" customHeight="1">
      <c r="A11" s="23"/>
      <c r="B11" s="1827"/>
      <c r="C11" s="1868"/>
      <c r="D11" s="1015" t="s">
        <v>4381</v>
      </c>
    </row>
    <row r="12" spans="1:5" ht="15" customHeight="1">
      <c r="A12" s="23"/>
      <c r="B12" s="1827"/>
      <c r="C12" s="1868"/>
      <c r="D12" s="1015" t="s">
        <v>4382</v>
      </c>
    </row>
    <row r="13" spans="1:5" ht="15" customHeight="1">
      <c r="A13" s="23"/>
      <c r="B13" s="1827"/>
      <c r="C13" s="1868"/>
      <c r="D13" s="1015" t="s">
        <v>3481</v>
      </c>
    </row>
    <row r="14" spans="1:5" ht="15" customHeight="1">
      <c r="A14" s="1"/>
      <c r="B14" s="1827"/>
      <c r="C14" s="1868"/>
      <c r="D14" s="1015" t="s">
        <v>398</v>
      </c>
    </row>
    <row r="15" spans="1:5" ht="15" customHeight="1">
      <c r="A15" s="1"/>
      <c r="B15" s="1827"/>
      <c r="C15" s="1868"/>
      <c r="D15" s="1015" t="s">
        <v>4383</v>
      </c>
    </row>
    <row r="16" spans="1:5" ht="15" customHeight="1">
      <c r="A16" s="1"/>
      <c r="B16" s="1827"/>
      <c r="C16" s="1868"/>
      <c r="D16" s="1015" t="s">
        <v>4384</v>
      </c>
    </row>
    <row r="17" spans="1:4" ht="15" customHeight="1">
      <c r="A17" s="1"/>
      <c r="B17" s="1827"/>
      <c r="C17" s="1868"/>
      <c r="D17" s="1015" t="s">
        <v>4385</v>
      </c>
    </row>
    <row r="18" spans="1:4" ht="15" customHeight="1">
      <c r="A18" s="1"/>
      <c r="B18" s="1827"/>
      <c r="C18" s="1868"/>
      <c r="D18" s="1015" t="s">
        <v>4386</v>
      </c>
    </row>
    <row r="19" spans="1:4" ht="15" customHeight="1">
      <c r="A19" s="1"/>
      <c r="B19" s="1827"/>
      <c r="C19" s="1868"/>
      <c r="D19" s="1015" t="s">
        <v>109</v>
      </c>
    </row>
    <row r="20" spans="1:4" ht="15" customHeight="1">
      <c r="A20" s="1"/>
      <c r="B20" s="1827"/>
      <c r="C20" s="1868"/>
      <c r="D20" s="1015" t="s">
        <v>71</v>
      </c>
    </row>
    <row r="21" spans="1:4" ht="15" customHeight="1">
      <c r="A21" s="1"/>
      <c r="B21" s="1827"/>
      <c r="C21" s="1868"/>
      <c r="D21" s="1015" t="s">
        <v>4387</v>
      </c>
    </row>
    <row r="22" spans="1:4" ht="15" customHeight="1">
      <c r="A22" s="1"/>
      <c r="B22" s="1827"/>
      <c r="C22" s="1868"/>
      <c r="D22" s="1015" t="s">
        <v>4097</v>
      </c>
    </row>
    <row r="23" spans="1:4" ht="15" customHeight="1">
      <c r="A23" s="1"/>
      <c r="B23" s="1827"/>
      <c r="C23" s="1868"/>
      <c r="D23" s="1015" t="s">
        <v>3339</v>
      </c>
    </row>
    <row r="24" spans="1:4" ht="15" customHeight="1">
      <c r="A24" s="1"/>
      <c r="B24" s="1827"/>
      <c r="C24" s="1868"/>
      <c r="D24" s="1015" t="s">
        <v>4388</v>
      </c>
    </row>
    <row r="25" spans="1:4" ht="15" customHeight="1">
      <c r="A25" s="1"/>
      <c r="B25" s="1827"/>
      <c r="C25" s="1868"/>
      <c r="D25" s="1015" t="s">
        <v>4389</v>
      </c>
    </row>
    <row r="26" spans="1:4" ht="15" customHeight="1">
      <c r="A26" s="1"/>
      <c r="B26" s="1931"/>
      <c r="C26" s="1933"/>
      <c r="D26" s="1015" t="s">
        <v>4080</v>
      </c>
    </row>
    <row r="27" spans="1:4" ht="15" customHeight="1">
      <c r="A27" s="1"/>
      <c r="B27" s="1930" t="s">
        <v>4390</v>
      </c>
      <c r="C27" s="1932" t="s">
        <v>4391</v>
      </c>
      <c r="D27" s="1015" t="s">
        <v>238</v>
      </c>
    </row>
    <row r="28" spans="1:4" ht="15" customHeight="1">
      <c r="A28" s="1"/>
      <c r="B28" s="1827"/>
      <c r="C28" s="1868"/>
      <c r="D28" s="1015" t="s">
        <v>4380</v>
      </c>
    </row>
    <row r="29" spans="1:4" ht="15" customHeight="1">
      <c r="A29" s="1"/>
      <c r="B29" s="1827"/>
      <c r="C29" s="1868"/>
      <c r="D29" s="1015" t="s">
        <v>3481</v>
      </c>
    </row>
    <row r="30" spans="1:4" ht="15" customHeight="1">
      <c r="A30" s="1"/>
      <c r="B30" s="1827"/>
      <c r="C30" s="1868"/>
      <c r="D30" s="1015" t="s">
        <v>93</v>
      </c>
    </row>
    <row r="31" spans="1:4" ht="15" customHeight="1">
      <c r="A31" s="1"/>
      <c r="B31" s="1827"/>
      <c r="C31" s="1868"/>
      <c r="D31" s="1015" t="s">
        <v>4079</v>
      </c>
    </row>
    <row r="32" spans="1:4" ht="15" customHeight="1">
      <c r="A32" s="1"/>
      <c r="B32" s="1827"/>
      <c r="C32" s="1868"/>
      <c r="D32" s="1015" t="s">
        <v>3339</v>
      </c>
    </row>
    <row r="33" spans="1:4">
      <c r="A33" s="1"/>
      <c r="B33" s="1827"/>
      <c r="C33" s="1868"/>
      <c r="D33" s="1015" t="s">
        <v>71</v>
      </c>
    </row>
    <row r="34" spans="1:4" ht="15" customHeight="1">
      <c r="A34" s="1"/>
      <c r="B34" s="1827"/>
      <c r="C34" s="1868"/>
      <c r="D34" s="1015" t="s">
        <v>152</v>
      </c>
    </row>
    <row r="35" spans="1:4" ht="15" customHeight="1">
      <c r="A35" s="1"/>
      <c r="B35" s="1827"/>
      <c r="C35" s="1868"/>
      <c r="D35" s="1015" t="s">
        <v>4383</v>
      </c>
    </row>
    <row r="36" spans="1:4" ht="15" customHeight="1">
      <c r="A36" s="1"/>
      <c r="B36" s="1827"/>
      <c r="C36" s="1868"/>
      <c r="D36" s="1015" t="s">
        <v>238</v>
      </c>
    </row>
    <row r="37" spans="1:4" ht="15" customHeight="1">
      <c r="A37" s="1"/>
      <c r="B37" s="1827"/>
      <c r="C37" s="1868"/>
      <c r="D37" s="1015" t="s">
        <v>4387</v>
      </c>
    </row>
    <row r="38" spans="1:4" ht="15" customHeight="1">
      <c r="A38" s="1"/>
      <c r="B38" s="1931"/>
      <c r="C38" s="1933"/>
      <c r="D38" s="1015" t="s">
        <v>4389</v>
      </c>
    </row>
    <row r="39" spans="1:4" ht="15" customHeight="1">
      <c r="A39" s="1"/>
      <c r="B39" s="1930" t="s">
        <v>615</v>
      </c>
      <c r="C39" s="1932" t="s">
        <v>4392</v>
      </c>
      <c r="D39" s="1015" t="s">
        <v>4094</v>
      </c>
    </row>
    <row r="40" spans="1:4" ht="15" customHeight="1">
      <c r="A40" s="1"/>
      <c r="B40" s="1827"/>
      <c r="C40" s="1868"/>
      <c r="D40" s="1015" t="s">
        <v>4102</v>
      </c>
    </row>
    <row r="41" spans="1:4" ht="15" customHeight="1">
      <c r="A41" s="1"/>
      <c r="B41" s="1827"/>
      <c r="C41" s="1868"/>
      <c r="D41" s="1015" t="s">
        <v>4094</v>
      </c>
    </row>
    <row r="42" spans="1:4" ht="15" customHeight="1">
      <c r="A42" s="1"/>
      <c r="B42" s="1827"/>
      <c r="C42" s="1868"/>
      <c r="D42" s="1015" t="s">
        <v>4128</v>
      </c>
    </row>
    <row r="43" spans="1:4" ht="15" customHeight="1">
      <c r="A43" s="1"/>
      <c r="B43" s="1827"/>
      <c r="C43" s="1868"/>
      <c r="D43" s="1015" t="s">
        <v>4383</v>
      </c>
    </row>
    <row r="44" spans="1:4" ht="15" customHeight="1">
      <c r="A44" s="1"/>
      <c r="B44" s="1827"/>
      <c r="C44" s="1868"/>
      <c r="D44" s="1015" t="s">
        <v>238</v>
      </c>
    </row>
    <row r="45" spans="1:4" ht="15" customHeight="1">
      <c r="A45" s="1"/>
      <c r="B45" s="1827"/>
      <c r="C45" s="1868"/>
      <c r="D45" s="1015" t="s">
        <v>3339</v>
      </c>
    </row>
    <row r="46" spans="1:4" ht="15" customHeight="1">
      <c r="A46" s="1"/>
      <c r="B46" s="1827"/>
      <c r="C46" s="1868"/>
      <c r="D46" s="1015" t="s">
        <v>4393</v>
      </c>
    </row>
    <row r="47" spans="1:4" ht="15" customHeight="1">
      <c r="A47" s="1"/>
      <c r="B47" s="1827"/>
      <c r="C47" s="1868"/>
      <c r="D47" s="1015" t="s">
        <v>4394</v>
      </c>
    </row>
    <row r="48" spans="1:4" ht="15" customHeight="1">
      <c r="A48" s="1"/>
      <c r="B48" s="1931"/>
      <c r="C48" s="1933"/>
      <c r="D48" s="1015" t="s">
        <v>4080</v>
      </c>
    </row>
    <row r="49" spans="1:4" ht="15" customHeight="1">
      <c r="A49" s="1"/>
      <c r="B49" s="1930" t="s">
        <v>3334</v>
      </c>
      <c r="C49" s="1932" t="s">
        <v>4395</v>
      </c>
      <c r="D49" s="1015" t="s">
        <v>4396</v>
      </c>
    </row>
    <row r="50" spans="1:4" ht="15" customHeight="1">
      <c r="A50" s="1"/>
      <c r="B50" s="1827"/>
      <c r="C50" s="1868"/>
      <c r="D50" s="1015" t="s">
        <v>93</v>
      </c>
    </row>
    <row r="51" spans="1:4" ht="15" customHeight="1">
      <c r="A51" s="1"/>
      <c r="B51" s="1827"/>
      <c r="C51" s="1868"/>
      <c r="D51" s="1015" t="s">
        <v>3346</v>
      </c>
    </row>
    <row r="52" spans="1:4" ht="15" customHeight="1">
      <c r="A52" s="1"/>
      <c r="B52" s="1827"/>
      <c r="C52" s="1868"/>
      <c r="D52" s="1015" t="s">
        <v>3339</v>
      </c>
    </row>
    <row r="53" spans="1:4" ht="15" customHeight="1">
      <c r="A53" s="1"/>
      <c r="B53" s="1827"/>
      <c r="C53" s="1868"/>
      <c r="D53" s="1015" t="s">
        <v>4102</v>
      </c>
    </row>
    <row r="54" spans="1:4" ht="15" customHeight="1">
      <c r="A54" s="1"/>
      <c r="B54" s="1827"/>
      <c r="C54" s="1868"/>
      <c r="D54" s="1015" t="s">
        <v>4383</v>
      </c>
    </row>
    <row r="55" spans="1:4" ht="15" customHeight="1">
      <c r="A55" s="1"/>
      <c r="B55" s="1827"/>
      <c r="C55" s="1868"/>
      <c r="D55" s="1015" t="s">
        <v>3357</v>
      </c>
    </row>
    <row r="56" spans="1:4" ht="15" customHeight="1">
      <c r="A56" s="1"/>
      <c r="B56" s="1827"/>
      <c r="C56" s="1868"/>
      <c r="D56" s="1015" t="s">
        <v>4397</v>
      </c>
    </row>
    <row r="57" spans="1:4" ht="15" customHeight="1">
      <c r="A57" s="1"/>
      <c r="B57" s="1828"/>
      <c r="C57" s="1869"/>
      <c r="D57" s="1015" t="s">
        <v>4389</v>
      </c>
    </row>
    <row r="58" spans="1:4">
      <c r="B58" s="90"/>
      <c r="C58" s="90"/>
      <c r="D58" s="90"/>
    </row>
    <row r="328" ht="20.149999999999999" customHeight="1"/>
  </sheetData>
  <sheetProtection algorithmName="SHA-512" hashValue="T1jVa8TWCzuZlaWBXDEc/Vr9y+ZOLlpzaVJluaDZEBExEMx/Zi/ruuodwUomeC23feA7na7sHVaBni9AU+rAjQ==" saltValue="riP/ho8cDoT0McF1+tumqw==" spinCount="100000" sheet="1" objects="1" scenarios="1"/>
  <mergeCells count="12">
    <mergeCell ref="B1:B3"/>
    <mergeCell ref="B4:C4"/>
    <mergeCell ref="B7:D7"/>
    <mergeCell ref="B6:D6"/>
    <mergeCell ref="C9:C26"/>
    <mergeCell ref="B9:B26"/>
    <mergeCell ref="B27:B38"/>
    <mergeCell ref="C27:C38"/>
    <mergeCell ref="B39:B48"/>
    <mergeCell ref="C39:C48"/>
    <mergeCell ref="C49:C57"/>
    <mergeCell ref="B49:B57"/>
  </mergeCells>
  <hyperlinks>
    <hyperlink ref="D10" r:id="rId1" display="Human rights policy " xr:uid="{EE22AE31-F398-457C-AD91-87EB926EE57A}"/>
    <hyperlink ref="D11" r:id="rId2" display="Why human rights matter" xr:uid="{07E969C2-2E47-4AD2-BACA-7249D1B0C432}"/>
    <hyperlink ref="D12" r:id="rId3" display="Statement on the role of civil society organizations" xr:uid="{31D53793-D377-402C-A5B4-1F903B496807}"/>
    <hyperlink ref="D13" r:id="rId4" display="Employment policy" xr:uid="{7B65288D-8D8B-4117-B50E-9FAD52AB931F}"/>
    <hyperlink ref="D14" r:id="rId5" display="https://www.riotinto.com/sustainability/human-rights" xr:uid="{DBFDB028-3C6E-446F-BF21-073A83CEC2BA}"/>
    <hyperlink ref="D16" r:id="rId6" xr:uid="{0FD396A1-5084-474D-97AF-D939EF181D31}"/>
    <hyperlink ref="D18" r:id="rId7" display="https://www.riotinto.com/sustainability/communities" xr:uid="{957DE919-D0F9-4A47-8B34-3A89B54B88B3}"/>
    <hyperlink ref="D21" r:id="rId8" xr:uid="{0CD9B3D1-2018-4621-BEBB-8863355250BD}"/>
    <hyperlink ref="D22" r:id="rId9" xr:uid="{32B8B7B5-1414-43EF-B798-2ED599317FB6}"/>
    <hyperlink ref="D23" r:id="rId10" display="Ethics &amp; Compliance" xr:uid="{44261A7D-7267-45C5-BBED-AF29104C39EA}"/>
    <hyperlink ref="D15" r:id="rId11" display="Supplier code of conduct " xr:uid="{0FBC686D-A810-4635-8324-816546737B5B}"/>
    <hyperlink ref="D19" r:id="rId12" xr:uid="{14D6278C-C795-417B-9A03-C78A6B3ECB72}"/>
    <hyperlink ref="D9" r:id="rId13" xr:uid="{22DEC516-4141-46D3-BDDD-0DA7382388B8}"/>
    <hyperlink ref="D17" r:id="rId14" xr:uid="{2C01CB57-FF4A-43AA-9123-A826A0364738}"/>
    <hyperlink ref="D32" r:id="rId15" display="https://www.riotinto.com/sustainability/ethics-integrity" xr:uid="{8A41B348-E10F-4731-BAA2-BF9D9B5E9747}"/>
    <hyperlink ref="D34" r:id="rId16" xr:uid="{5A8FD08D-268F-4CC4-892D-C1A284354E71}"/>
    <hyperlink ref="D37" r:id="rId17" display="Why Gender Matters" xr:uid="{97A46202-F9B6-4454-AAE7-A7E29C17AC57}"/>
    <hyperlink ref="D28" r:id="rId18" display="Human rights policy " xr:uid="{7F336346-5DEF-4332-8A9D-4BCB444E07F3}"/>
    <hyperlink ref="D29" r:id="rId19" display="Employment policy" xr:uid="{7E933444-D36F-4F22-BD1C-E5084FACBE12}"/>
    <hyperlink ref="D35" r:id="rId20" display="Supplier code of conduct " xr:uid="{D990CCC3-8E8B-40F0-9E3A-4147300F9FE4}"/>
    <hyperlink ref="D30" r:id="rId21" xr:uid="{7232F77C-FAA8-4345-8C7E-3225D36D0838}"/>
    <hyperlink ref="D42" r:id="rId22" xr:uid="{40E5ED86-02EC-419F-A950-7181084EDB05}"/>
    <hyperlink ref="D47" r:id="rId23" display="Rio Tinto management system " xr:uid="{70B36A1B-CDC5-4DFB-8A9B-D242C90B312E}"/>
    <hyperlink ref="D43" r:id="rId24" display="Supplier code of conduct " xr:uid="{F4EA2E01-F2CE-47FB-9C28-6D57AC81668F}"/>
    <hyperlink ref="D48" r:id="rId25" display="Health, safety, environment and communities policy" xr:uid="{970D0683-96DA-43A2-8E55-CCADE21EC44F}"/>
    <hyperlink ref="D46" r:id="rId26" display="Governance Report in the Annual Report  " xr:uid="{56DD3035-1F42-4A08-BBB8-2CD642E63178}"/>
    <hyperlink ref="D40" r:id="rId27" xr:uid="{249D771A-F9B6-422C-9B3F-528764A9A852}"/>
    <hyperlink ref="D39" r:id="rId28" xr:uid="{B8D3F592-7E2A-4EE7-A378-471902A6B953}"/>
    <hyperlink ref="D45" r:id="rId29" display="https://www.riotinto.com/sustainability/ethics-integrity" xr:uid="{31932767-619B-4252-81E0-F440B638A3BF}"/>
    <hyperlink ref="D51" r:id="rId30" xr:uid="{10550861-652F-4132-89E7-F82DFDA9D840}"/>
    <hyperlink ref="D52" r:id="rId31" display="https://www.riotinto.com/sustainability/ethics-integrity" xr:uid="{748693FC-36B7-4695-A513-D2EDCBA60C62}"/>
    <hyperlink ref="D54" r:id="rId32" display="Supplier code of conduct " xr:uid="{EA846060-E2D0-4952-B35A-FCB1523CF82F}"/>
    <hyperlink ref="D56" r:id="rId33" xr:uid="{D5372FC5-E705-45B2-9594-EB9468903191}"/>
    <hyperlink ref="D20" r:id="rId34" xr:uid="{F5543CD9-6309-458F-86E2-C7A261E2DEC9}"/>
    <hyperlink ref="D41" r:id="rId35" xr:uid="{96DCFE19-7D13-43DA-BF01-6B0C17041332}"/>
    <hyperlink ref="D53" r:id="rId36" xr:uid="{03047BF4-5A4F-46D2-BBAF-607C7D0372BA}"/>
    <hyperlink ref="D49" r:id="rId37" display="Governance Report in the Annual Report  " xr:uid="{BC38ECA2-55EC-461E-952C-096671E18A11}"/>
    <hyperlink ref="D50" r:id="rId38" xr:uid="{1401A6F9-8DF0-4536-92D7-B803A3D954B1}"/>
    <hyperlink ref="D33" r:id="rId39" xr:uid="{F4F3222F-74EC-4584-AB73-C93FFC5C5057}"/>
    <hyperlink ref="D27" r:id="rId40" xr:uid="{8B14AD04-272A-486C-B18F-20BCAF2ABAC2}"/>
    <hyperlink ref="D26" r:id="rId41" display="Health, safety, environment and communities policy" xr:uid="{8930A77D-2C7F-486D-AB30-AB11C64CD2B0}"/>
    <hyperlink ref="D36" r:id="rId42" xr:uid="{967451CE-571D-43DF-B1FF-787C319AE354}"/>
    <hyperlink ref="D44" r:id="rId43" xr:uid="{45D58D2A-BA2B-4AD5-9176-ED0F30785B7C}"/>
    <hyperlink ref="D55" r:id="rId44" xr:uid="{810C3036-943A-4673-B910-119D2B06A116}"/>
    <hyperlink ref="D24" r:id="rId45" xr:uid="{F4BE8F36-CC88-4DCD-A099-9A6868A27076}"/>
    <hyperlink ref="D25" r:id="rId46" display="My Voice Standard" xr:uid="{12D8AED7-243E-4CD1-AECE-BD741E9A500D}"/>
    <hyperlink ref="D31" r:id="rId47" xr:uid="{30DE072D-4067-4C34-A57A-D37309A692CF}"/>
    <hyperlink ref="D38" r:id="rId48" display="My Voice Standard" xr:uid="{57355FD4-29F5-48F7-95CC-20D64AA6DBA5}"/>
    <hyperlink ref="D57" r:id="rId49" display="My Voice Standard" xr:uid="{1B31D025-BC70-4157-B72A-8A9794797757}"/>
  </hyperlinks>
  <pageMargins left="0.75" right="0.75" top="1" bottom="1" header="0.5" footer="0.5"/>
  <drawing r:id="rId5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8"/>
  <dimension ref="A1:G328"/>
  <sheetViews>
    <sheetView showGridLines="0" showRuler="0" zoomScale="85" zoomScaleNormal="85" workbookViewId="0">
      <selection activeCell="D4" sqref="D4"/>
    </sheetView>
  </sheetViews>
  <sheetFormatPr defaultColWidth="13.54296875" defaultRowHeight="12.5"/>
  <cols>
    <col min="1" max="1" width="7.453125" customWidth="1"/>
    <col min="2" max="2" width="28.54296875" customWidth="1"/>
    <col min="3" max="3" width="49.453125" customWidth="1"/>
    <col min="4" max="4" width="68.26953125" customWidth="1"/>
    <col min="6" max="6" width="22.54296875" customWidth="1"/>
    <col min="7" max="7" width="30.453125" customWidth="1"/>
  </cols>
  <sheetData>
    <row r="1" spans="1:7" s="912" customFormat="1" ht="13.4" customHeight="1">
      <c r="A1" s="911"/>
      <c r="B1" s="1647" t="e" vm="1">
        <v>#VALUE!</v>
      </c>
      <c r="C1" s="911"/>
      <c r="D1" s="911"/>
    </row>
    <row r="2" spans="1:7" s="912" customFormat="1">
      <c r="A2" s="911"/>
      <c r="B2" s="1647"/>
      <c r="C2" s="584"/>
      <c r="D2" s="911"/>
    </row>
    <row r="3" spans="1:7" s="912" customFormat="1">
      <c r="A3" s="911"/>
      <c r="B3" s="1647"/>
      <c r="C3" s="911"/>
      <c r="D3" s="911"/>
    </row>
    <row r="4" spans="1:7" s="912" customFormat="1" ht="15" customHeight="1">
      <c r="A4" s="911"/>
      <c r="B4" s="1861" t="s">
        <v>2</v>
      </c>
      <c r="C4" s="1861"/>
      <c r="D4" s="911"/>
    </row>
    <row r="5" spans="1:7" s="912" customFormat="1" ht="15" customHeight="1">
      <c r="A5" s="911"/>
      <c r="B5" s="913"/>
      <c r="C5" s="913"/>
      <c r="D5" s="911"/>
    </row>
    <row r="6" spans="1:7" ht="15" customHeight="1">
      <c r="A6" s="1"/>
      <c r="B6" s="1658" t="s">
        <v>4398</v>
      </c>
      <c r="C6" s="1658"/>
      <c r="D6" s="1658"/>
      <c r="E6" s="1658"/>
      <c r="F6" s="1658"/>
      <c r="G6" s="1658"/>
    </row>
    <row r="7" spans="1:7" ht="15" customHeight="1">
      <c r="A7" s="1"/>
      <c r="B7" s="1937" t="s">
        <v>4399</v>
      </c>
      <c r="C7" s="1938"/>
      <c r="D7" s="1938"/>
      <c r="E7" s="1938"/>
      <c r="F7" s="1938"/>
      <c r="G7" s="1938"/>
    </row>
    <row r="8" spans="1:7" ht="26">
      <c r="A8" s="1"/>
      <c r="B8" s="1223" t="s">
        <v>4289</v>
      </c>
      <c r="C8" s="1223" t="s">
        <v>4400</v>
      </c>
      <c r="D8" s="1223" t="s">
        <v>2360</v>
      </c>
      <c r="E8" s="1224" t="s">
        <v>4401</v>
      </c>
      <c r="F8" s="1224" t="s">
        <v>4402</v>
      </c>
      <c r="G8" s="1223" t="s">
        <v>3164</v>
      </c>
    </row>
    <row r="9" spans="1:7" ht="15.75" customHeight="1">
      <c r="A9" s="23"/>
      <c r="B9" s="1941" t="s">
        <v>702</v>
      </c>
      <c r="C9" s="1939" t="s">
        <v>170</v>
      </c>
      <c r="D9" s="1219" t="s">
        <v>706</v>
      </c>
      <c r="E9" s="1220" t="s">
        <v>4403</v>
      </c>
      <c r="F9" s="1221">
        <f>'GHG emissions'!C8</f>
        <v>23.995000000000001</v>
      </c>
      <c r="G9" s="1222" t="s">
        <v>4404</v>
      </c>
    </row>
    <row r="10" spans="1:7" ht="15.75" customHeight="1">
      <c r="A10" s="23"/>
      <c r="B10" s="1935"/>
      <c r="C10" s="1940"/>
      <c r="D10" s="288" t="s">
        <v>4405</v>
      </c>
      <c r="E10" s="320" t="s">
        <v>4403</v>
      </c>
      <c r="F10" s="1221">
        <f>'GHG emissions'!C9</f>
        <v>7.5149999999999997</v>
      </c>
      <c r="G10" s="328" t="s">
        <v>4404</v>
      </c>
    </row>
    <row r="11" spans="1:7" ht="15.75" customHeight="1">
      <c r="A11" s="23"/>
      <c r="B11" s="1935"/>
      <c r="C11" s="1940"/>
      <c r="D11" s="288" t="s">
        <v>710</v>
      </c>
      <c r="E11" s="320" t="s">
        <v>4403</v>
      </c>
      <c r="F11" s="290">
        <f>'GHG emissions'!C16</f>
        <v>575.70000000000005</v>
      </c>
      <c r="G11" s="329" t="s">
        <v>4404</v>
      </c>
    </row>
    <row r="12" spans="1:7" ht="15.75" customHeight="1">
      <c r="A12" s="23"/>
      <c r="B12" s="1935"/>
      <c r="C12" s="1940"/>
      <c r="D12" s="288" t="s">
        <v>712</v>
      </c>
      <c r="E12" s="320" t="s">
        <v>4403</v>
      </c>
      <c r="F12" s="653">
        <f>F9+F10+F11</f>
        <v>607.21</v>
      </c>
      <c r="G12" s="329" t="s">
        <v>4404</v>
      </c>
    </row>
    <row r="13" spans="1:7" ht="15.75" customHeight="1">
      <c r="A13" s="23"/>
      <c r="B13" s="1935"/>
      <c r="C13" s="288" t="s">
        <v>4406</v>
      </c>
      <c r="D13" s="288" t="s">
        <v>4407</v>
      </c>
      <c r="E13" s="289" t="s">
        <v>4408</v>
      </c>
      <c r="F13" s="289" t="s">
        <v>4409</v>
      </c>
      <c r="G13" s="294"/>
    </row>
    <row r="14" spans="1:7" ht="144.65" customHeight="1">
      <c r="A14" s="1"/>
      <c r="B14" s="1935"/>
      <c r="C14" s="288" t="s">
        <v>4410</v>
      </c>
      <c r="D14" s="288" t="s">
        <v>4411</v>
      </c>
      <c r="E14" s="289" t="s">
        <v>4412</v>
      </c>
      <c r="F14" s="1545" t="s">
        <v>4413</v>
      </c>
      <c r="G14" s="329" t="s">
        <v>4404</v>
      </c>
    </row>
    <row r="15" spans="1:7" ht="27.65" customHeight="1">
      <c r="A15" s="1"/>
      <c r="B15" s="1935"/>
      <c r="C15" s="288" t="s">
        <v>4414</v>
      </c>
      <c r="D15" s="288" t="s">
        <v>4415</v>
      </c>
      <c r="E15" s="289" t="s">
        <v>4416</v>
      </c>
      <c r="F15" s="289"/>
      <c r="G15" s="294" t="s">
        <v>4417</v>
      </c>
    </row>
    <row r="16" spans="1:7" ht="27.65" customHeight="1">
      <c r="A16" s="1"/>
      <c r="B16" s="293" t="s">
        <v>3398</v>
      </c>
      <c r="C16" s="288" t="s">
        <v>4418</v>
      </c>
      <c r="D16" s="288" t="s">
        <v>4419</v>
      </c>
      <c r="E16" s="289" t="s">
        <v>4408</v>
      </c>
      <c r="F16" s="289" t="s">
        <v>4420</v>
      </c>
      <c r="G16" s="329" t="s">
        <v>4404</v>
      </c>
    </row>
    <row r="17" spans="1:7" ht="15.75" customHeight="1">
      <c r="A17" s="1"/>
      <c r="B17" s="293" t="s">
        <v>3378</v>
      </c>
      <c r="C17" s="288" t="s">
        <v>4421</v>
      </c>
      <c r="D17" s="288" t="s">
        <v>4422</v>
      </c>
      <c r="E17" s="289" t="s">
        <v>4423</v>
      </c>
      <c r="F17" s="289"/>
      <c r="G17" s="294" t="s">
        <v>4417</v>
      </c>
    </row>
    <row r="18" spans="1:7" ht="24.65" customHeight="1">
      <c r="A18" s="1"/>
      <c r="B18" s="1934" t="s">
        <v>4424</v>
      </c>
      <c r="C18" s="1942" t="s">
        <v>4425</v>
      </c>
      <c r="D18" s="288" t="s">
        <v>4426</v>
      </c>
      <c r="E18" s="289" t="s">
        <v>4427</v>
      </c>
      <c r="F18" s="291">
        <f>'Environment performance'!D80</f>
        <v>18</v>
      </c>
      <c r="G18" s="329" t="s">
        <v>4404</v>
      </c>
    </row>
    <row r="19" spans="1:7" ht="24.65" customHeight="1">
      <c r="A19" s="1"/>
      <c r="B19" s="1935"/>
      <c r="C19" s="1940"/>
      <c r="D19" s="288" t="s">
        <v>4428</v>
      </c>
      <c r="E19" s="289" t="s">
        <v>4427</v>
      </c>
      <c r="F19" s="291">
        <f>'Environment performance'!D81</f>
        <v>906</v>
      </c>
      <c r="G19" s="329" t="s">
        <v>4404</v>
      </c>
    </row>
    <row r="20" spans="1:7" ht="24.65" customHeight="1">
      <c r="A20" s="1"/>
      <c r="B20" s="1934" t="s">
        <v>4429</v>
      </c>
      <c r="C20" s="288" t="s">
        <v>4430</v>
      </c>
      <c r="D20" s="288" t="s">
        <v>4431</v>
      </c>
      <c r="E20" s="289" t="s">
        <v>4408</v>
      </c>
      <c r="F20" s="289" t="s">
        <v>4409</v>
      </c>
      <c r="G20" s="329" t="s">
        <v>4432</v>
      </c>
    </row>
    <row r="21" spans="1:7" ht="24.65" customHeight="1">
      <c r="A21" s="1"/>
      <c r="B21" s="1935"/>
      <c r="C21" s="288" t="s">
        <v>4433</v>
      </c>
      <c r="D21" s="288" t="s">
        <v>4434</v>
      </c>
      <c r="E21" s="289" t="s">
        <v>4408</v>
      </c>
      <c r="F21" s="289" t="s">
        <v>4420</v>
      </c>
      <c r="G21" s="329" t="s">
        <v>4404</v>
      </c>
    </row>
    <row r="22" spans="1:7" ht="24.65" customHeight="1">
      <c r="A22" s="1"/>
      <c r="B22" s="1935"/>
      <c r="C22" s="288" t="s">
        <v>4435</v>
      </c>
      <c r="D22" s="288" t="s">
        <v>4436</v>
      </c>
      <c r="E22" s="289" t="s">
        <v>4437</v>
      </c>
      <c r="F22" s="289" t="s">
        <v>528</v>
      </c>
      <c r="G22" s="329" t="s">
        <v>4404</v>
      </c>
    </row>
    <row r="23" spans="1:7" ht="24.65" customHeight="1">
      <c r="A23" s="1"/>
      <c r="B23" s="1935"/>
      <c r="C23" s="288" t="s">
        <v>4438</v>
      </c>
      <c r="D23" s="288" t="s">
        <v>4439</v>
      </c>
      <c r="E23" s="289" t="s">
        <v>4412</v>
      </c>
      <c r="F23" s="292">
        <v>0.4</v>
      </c>
      <c r="G23" s="329" t="s">
        <v>4432</v>
      </c>
    </row>
    <row r="24" spans="1:7" ht="40.4" customHeight="1" thickBot="1">
      <c r="A24" s="1"/>
      <c r="B24" s="1936"/>
      <c r="C24" s="295" t="s">
        <v>4440</v>
      </c>
      <c r="D24" s="295" t="s">
        <v>4441</v>
      </c>
      <c r="E24" s="296" t="s">
        <v>341</v>
      </c>
      <c r="F24" s="296"/>
      <c r="G24" s="297"/>
    </row>
    <row r="25" spans="1:7" ht="15" customHeight="1">
      <c r="A25" s="1"/>
      <c r="B25" s="265"/>
      <c r="C25" s="265"/>
      <c r="D25" s="265"/>
      <c r="E25" s="58"/>
      <c r="F25" s="58"/>
      <c r="G25" s="58"/>
    </row>
    <row r="26" spans="1:7" ht="15" customHeight="1">
      <c r="A26" s="1"/>
      <c r="B26" s="265"/>
      <c r="C26" s="265"/>
      <c r="D26" s="265"/>
    </row>
    <row r="27" spans="1:7" ht="15" customHeight="1">
      <c r="A27" s="1"/>
      <c r="B27" s="265"/>
      <c r="C27" s="265"/>
      <c r="D27" s="265"/>
    </row>
    <row r="28" spans="1:7" ht="15" customHeight="1">
      <c r="A28" s="1"/>
      <c r="B28" s="265"/>
      <c r="C28" s="265"/>
      <c r="D28" s="265"/>
    </row>
    <row r="29" spans="1:7" ht="15" customHeight="1">
      <c r="A29" s="1"/>
      <c r="B29" s="265"/>
      <c r="C29" s="265"/>
      <c r="D29" s="265"/>
    </row>
    <row r="30" spans="1:7" ht="15" customHeight="1">
      <c r="A30" s="1"/>
      <c r="B30" s="265"/>
      <c r="C30" s="265"/>
      <c r="D30" s="265"/>
    </row>
    <row r="31" spans="1:7" ht="15" customHeight="1">
      <c r="A31" s="1"/>
      <c r="B31" s="265"/>
      <c r="C31" s="265"/>
      <c r="D31" s="265"/>
    </row>
    <row r="32" spans="1:7" ht="15" customHeight="1">
      <c r="A32" s="1"/>
      <c r="B32" s="265"/>
      <c r="C32" s="265"/>
      <c r="D32" s="265"/>
    </row>
    <row r="33" spans="1:4" ht="15" customHeight="1">
      <c r="A33" s="1"/>
      <c r="B33" s="265"/>
      <c r="C33" s="265"/>
      <c r="D33" s="265"/>
    </row>
    <row r="34" spans="1:4" ht="15" customHeight="1">
      <c r="A34" s="1"/>
      <c r="B34" s="265"/>
      <c r="C34" s="265"/>
      <c r="D34" s="265"/>
    </row>
    <row r="35" spans="1:4" ht="15" customHeight="1">
      <c r="A35" s="1"/>
      <c r="B35" s="265"/>
      <c r="C35" s="265"/>
      <c r="D35" s="265"/>
    </row>
    <row r="36" spans="1:4" ht="15" customHeight="1">
      <c r="A36" s="1"/>
      <c r="B36" s="265"/>
      <c r="C36" s="265"/>
      <c r="D36" s="265"/>
    </row>
    <row r="37" spans="1:4" ht="15" customHeight="1">
      <c r="A37" s="1"/>
      <c r="B37" s="265"/>
      <c r="C37" s="265"/>
      <c r="D37" s="265"/>
    </row>
    <row r="38" spans="1:4" ht="15" customHeight="1">
      <c r="A38" s="1"/>
      <c r="B38" s="265"/>
      <c r="C38" s="265"/>
      <c r="D38" s="265"/>
    </row>
    <row r="39" spans="1:4" ht="15" customHeight="1">
      <c r="A39" s="1"/>
      <c r="B39" s="265"/>
      <c r="C39" s="265"/>
      <c r="D39" s="265"/>
    </row>
    <row r="40" spans="1:4" ht="15" customHeight="1">
      <c r="A40" s="1"/>
      <c r="B40" s="265"/>
      <c r="C40" s="265"/>
      <c r="D40" s="265"/>
    </row>
    <row r="41" spans="1:4" ht="15" customHeight="1">
      <c r="A41" s="1"/>
      <c r="B41" s="265"/>
      <c r="C41" s="265"/>
      <c r="D41" s="265"/>
    </row>
    <row r="42" spans="1:4" ht="15" customHeight="1">
      <c r="A42" s="1"/>
      <c r="B42" s="265"/>
      <c r="C42" s="265"/>
      <c r="D42" s="265"/>
    </row>
    <row r="43" spans="1:4" ht="15" customHeight="1">
      <c r="A43" s="1"/>
      <c r="B43" s="265"/>
      <c r="C43" s="265"/>
      <c r="D43" s="265"/>
    </row>
    <row r="44" spans="1:4" ht="15" customHeight="1">
      <c r="A44" s="1"/>
      <c r="B44" s="265"/>
      <c r="C44" s="265"/>
      <c r="D44" s="265"/>
    </row>
    <row r="45" spans="1:4" ht="15" customHeight="1">
      <c r="A45" s="1"/>
      <c r="B45" s="265"/>
      <c r="C45" s="265"/>
      <c r="D45" s="265"/>
    </row>
    <row r="46" spans="1:4" ht="15" customHeight="1">
      <c r="A46" s="1"/>
      <c r="B46" s="265"/>
      <c r="C46" s="265"/>
      <c r="D46" s="265"/>
    </row>
    <row r="47" spans="1:4" ht="15" customHeight="1">
      <c r="A47" s="1"/>
      <c r="B47" s="265"/>
      <c r="C47" s="265"/>
      <c r="D47" s="265"/>
    </row>
    <row r="48" spans="1:4" ht="15" customHeight="1">
      <c r="A48" s="1"/>
      <c r="B48" s="265"/>
      <c r="C48" s="265"/>
      <c r="D48" s="265"/>
    </row>
    <row r="49" spans="1:4" ht="15" customHeight="1">
      <c r="A49" s="1"/>
      <c r="B49" s="265"/>
      <c r="C49" s="265"/>
      <c r="D49" s="265"/>
    </row>
    <row r="50" spans="1:4" ht="15" customHeight="1">
      <c r="A50" s="1"/>
      <c r="B50" s="265"/>
      <c r="C50" s="265"/>
      <c r="D50" s="265"/>
    </row>
    <row r="51" spans="1:4" ht="15" customHeight="1">
      <c r="A51" s="1"/>
      <c r="B51" s="265"/>
      <c r="C51" s="265"/>
      <c r="D51" s="265"/>
    </row>
    <row r="52" spans="1:4" ht="15" customHeight="1">
      <c r="A52" s="1"/>
      <c r="B52" s="265"/>
      <c r="C52" s="265"/>
      <c r="D52" s="265"/>
    </row>
    <row r="53" spans="1:4" ht="15" customHeight="1">
      <c r="A53" s="1"/>
      <c r="B53" s="265"/>
      <c r="C53" s="265"/>
      <c r="D53" s="265"/>
    </row>
    <row r="54" spans="1:4" ht="15" customHeight="1">
      <c r="A54" s="1"/>
      <c r="B54" s="265"/>
      <c r="C54" s="265"/>
      <c r="D54" s="265"/>
    </row>
    <row r="55" spans="1:4" ht="15" customHeight="1">
      <c r="A55" s="1"/>
      <c r="B55" s="265"/>
      <c r="C55" s="265"/>
      <c r="D55" s="265"/>
    </row>
    <row r="56" spans="1:4" ht="15" customHeight="1">
      <c r="A56" s="1"/>
      <c r="B56" s="265"/>
      <c r="C56" s="265"/>
      <c r="D56" s="265"/>
    </row>
    <row r="57" spans="1:4" ht="15" customHeight="1">
      <c r="A57" s="1"/>
      <c r="B57" s="265"/>
      <c r="C57" s="1647"/>
      <c r="D57" s="265"/>
    </row>
    <row r="58" spans="1:4">
      <c r="C58" s="1647"/>
    </row>
    <row r="59" spans="1:4">
      <c r="C59" s="1647"/>
    </row>
    <row r="328" ht="20.149999999999999" customHeight="1"/>
  </sheetData>
  <sheetProtection algorithmName="SHA-512" hashValue="syktSyekqKWr7SVbifXDQvJAHA14u2Bm+FS1jtbpQeRHlsn0+sufubdNVtR/1rthqHXgE6P5TlTrnFEjwLMlYQ==" saltValue="aKK8Dwxe2+9e/ZSoj38dlw==" spinCount="100000" sheet="1" objects="1" scenarios="1"/>
  <mergeCells count="10">
    <mergeCell ref="C57:C59"/>
    <mergeCell ref="B1:B3"/>
    <mergeCell ref="B4:C4"/>
    <mergeCell ref="B20:B24"/>
    <mergeCell ref="B7:G7"/>
    <mergeCell ref="B6:G6"/>
    <mergeCell ref="C9:C12"/>
    <mergeCell ref="B9:B15"/>
    <mergeCell ref="B18:B19"/>
    <mergeCell ref="C18:C19"/>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7C716B"/>
  </sheetPr>
  <dimension ref="A1:D327"/>
  <sheetViews>
    <sheetView showGridLines="0" showRuler="0" zoomScaleNormal="100" workbookViewId="0">
      <selection activeCell="B37" sqref="B37"/>
    </sheetView>
  </sheetViews>
  <sheetFormatPr defaultColWidth="13.54296875" defaultRowHeight="12.5"/>
  <cols>
    <col min="1" max="1" width="7.453125" customWidth="1"/>
    <col min="2" max="2" width="54.453125" customWidth="1"/>
    <col min="3" max="3" width="33.453125" customWidth="1"/>
  </cols>
  <sheetData>
    <row r="1" spans="1:4" ht="15" customHeight="1">
      <c r="A1" s="1"/>
      <c r="B1" s="1647" t="e" vm="1">
        <v>#VALUE!</v>
      </c>
      <c r="C1" s="1"/>
      <c r="D1" s="1"/>
    </row>
    <row r="2" spans="1:4" ht="15" customHeight="1">
      <c r="A2" s="1"/>
      <c r="B2" s="1647"/>
      <c r="C2" s="468"/>
      <c r="D2" s="1"/>
    </row>
    <row r="3" spans="1:4" ht="15" customHeight="1">
      <c r="A3" s="1"/>
      <c r="B3" s="1647"/>
      <c r="C3" s="1"/>
      <c r="D3" s="1"/>
    </row>
    <row r="4" spans="1:4" ht="15" customHeight="1">
      <c r="A4" s="1"/>
      <c r="B4" s="893" t="s">
        <v>2</v>
      </c>
      <c r="C4" s="1"/>
      <c r="D4" s="1"/>
    </row>
    <row r="5" spans="1:4" ht="15" customHeight="1">
      <c r="A5" s="1"/>
      <c r="B5" s="893"/>
      <c r="C5" s="1"/>
      <c r="D5" s="1"/>
    </row>
    <row r="6" spans="1:4" ht="15" customHeight="1">
      <c r="A6" s="1"/>
      <c r="B6" s="915"/>
      <c r="C6" s="1"/>
    </row>
    <row r="7" spans="1:4" ht="20.149999999999999" customHeight="1">
      <c r="A7" s="1"/>
      <c r="B7" s="983" t="s">
        <v>119</v>
      </c>
      <c r="C7" s="984" t="s">
        <v>120</v>
      </c>
    </row>
    <row r="8" spans="1:4" ht="20.149999999999999" customHeight="1">
      <c r="A8" s="1"/>
      <c r="B8" s="8" t="s">
        <v>303</v>
      </c>
      <c r="C8" s="299" t="s">
        <v>122</v>
      </c>
    </row>
    <row r="9" spans="1:4" ht="20.149999999999999" customHeight="1">
      <c r="A9" s="1"/>
      <c r="B9" s="8" t="s">
        <v>304</v>
      </c>
      <c r="C9" s="299" t="s">
        <v>122</v>
      </c>
    </row>
    <row r="10" spans="1:4" ht="20.149999999999999" customHeight="1">
      <c r="A10" s="1"/>
      <c r="B10" s="8" t="s">
        <v>124</v>
      </c>
      <c r="C10" s="299" t="s">
        <v>122</v>
      </c>
    </row>
    <row r="11" spans="1:4" ht="20.149999999999999" customHeight="1">
      <c r="A11" s="1"/>
      <c r="B11" s="8" t="s">
        <v>125</v>
      </c>
      <c r="C11" s="299" t="s">
        <v>122</v>
      </c>
    </row>
    <row r="12" spans="1:4" ht="20.149999999999999" customHeight="1">
      <c r="A12" s="1"/>
      <c r="B12" s="8" t="s">
        <v>305</v>
      </c>
      <c r="C12" s="299" t="s">
        <v>122</v>
      </c>
    </row>
    <row r="13" spans="1:4" ht="20.149999999999999" customHeight="1">
      <c r="A13" s="1"/>
      <c r="B13" s="8" t="s">
        <v>127</v>
      </c>
      <c r="C13" s="299" t="s">
        <v>122</v>
      </c>
    </row>
    <row r="14" spans="1:4" ht="20.149999999999999" customHeight="1">
      <c r="A14" s="1"/>
      <c r="B14" s="8" t="s">
        <v>128</v>
      </c>
      <c r="C14" s="299" t="s">
        <v>122</v>
      </c>
    </row>
    <row r="15" spans="1:4" ht="20.149999999999999" customHeight="1">
      <c r="A15" s="1"/>
      <c r="B15" s="8" t="s">
        <v>306</v>
      </c>
      <c r="C15" s="299" t="s">
        <v>122</v>
      </c>
    </row>
    <row r="16" spans="1:4" ht="20.149999999999999" customHeight="1">
      <c r="A16" s="1"/>
      <c r="B16" s="8" t="s">
        <v>130</v>
      </c>
      <c r="C16" s="299" t="s">
        <v>122</v>
      </c>
    </row>
    <row r="17" spans="1:3" ht="20.149999999999999" customHeight="1">
      <c r="A17" s="1"/>
      <c r="B17" s="8" t="s">
        <v>131</v>
      </c>
      <c r="C17" s="299" t="s">
        <v>132</v>
      </c>
    </row>
    <row r="18" spans="1:3" ht="20.149999999999999" customHeight="1">
      <c r="A18" s="1"/>
      <c r="B18" s="8" t="s">
        <v>133</v>
      </c>
      <c r="C18" s="299" t="s">
        <v>132</v>
      </c>
    </row>
    <row r="19" spans="1:3" ht="20.149999999999999" customHeight="1">
      <c r="A19" s="1"/>
      <c r="B19" s="8" t="s">
        <v>134</v>
      </c>
      <c r="C19" s="299" t="s">
        <v>132</v>
      </c>
    </row>
    <row r="20" spans="1:3" ht="20.149999999999999" customHeight="1">
      <c r="A20" s="1"/>
      <c r="B20" s="535" t="s">
        <v>135</v>
      </c>
      <c r="C20" s="536" t="s">
        <v>132</v>
      </c>
    </row>
    <row r="21" spans="1:3" ht="15" customHeight="1">
      <c r="A21" s="1"/>
      <c r="B21" s="9"/>
      <c r="C21" s="9"/>
    </row>
    <row r="22" spans="1:3" ht="15" customHeight="1">
      <c r="A22" s="1"/>
      <c r="B22" s="1"/>
      <c r="C22" s="1"/>
    </row>
    <row r="23" spans="1:3" ht="15" customHeight="1">
      <c r="A23" s="1"/>
      <c r="B23" s="1"/>
      <c r="C23" s="1"/>
    </row>
    <row r="24" spans="1:3" ht="15" customHeight="1"/>
    <row r="25" spans="1:3" ht="15" customHeight="1"/>
    <row r="26" spans="1:3" ht="15" customHeight="1"/>
    <row r="27" spans="1:3" ht="15" customHeight="1"/>
    <row r="28" spans="1:3" ht="15" customHeight="1"/>
    <row r="29" spans="1:3" ht="15" customHeight="1"/>
    <row r="30" spans="1:3" ht="15" customHeight="1"/>
    <row r="31" spans="1:3" ht="15" customHeight="1"/>
    <row r="32" spans="1: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327" ht="20.149999999999999" customHeight="1"/>
  </sheetData>
  <sheetProtection algorithmName="SHA-512" hashValue="NS2D4gNykFpuBoSgFL6n3Gx9sSy1lR0IERkXjr6CrL0G8Ja3dbpGpxwNZW+OXgoRLPF2+hKOFGGwgLT+/TWXzQ==" saltValue="9jeuC+9C0NwR0pD5NxEwAA==" spinCount="100000" sheet="1" objects="1" scenarios="1"/>
  <mergeCells count="1">
    <mergeCell ref="B1:B3"/>
  </mergeCells>
  <hyperlinks>
    <hyperlink ref="C8" location="Safety!A1" display="Safety" xr:uid="{31389671-55C5-470D-9400-6A71A8DB33E7}"/>
    <hyperlink ref="C9:C19" location="Safety!A1" display="Safety" xr:uid="{CE649C9D-2DEC-4BA0-A84F-B3B4B31E55CA}"/>
    <hyperlink ref="C20" location="Health!A1" display="Health" xr:uid="{27354972-4D28-44B9-BACE-41324333E093}"/>
    <hyperlink ref="C15:C16" location="Safety!A1" display="Safety" xr:uid="{7AFD4EDE-568F-4C9D-BF2C-F7FC9143801B}"/>
    <hyperlink ref="C17" location="Health!A1" display="Health" xr:uid="{21A1F71A-723E-469A-AF2C-3CDB4821A069}"/>
    <hyperlink ref="C19" location="Health!A1" display="Health" xr:uid="{7B79F928-AAA3-4094-AD36-5ACCA0BF027F}"/>
    <hyperlink ref="C18" location="Health!A1" display="Health" xr:uid="{C170EDB2-5099-4481-B4AD-8335E9B6748E}"/>
  </hyperlink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H326"/>
  <sheetViews>
    <sheetView showGridLines="0" showRuler="0" zoomScale="85" zoomScaleNormal="85" workbookViewId="0">
      <selection activeCell="F76" sqref="F76"/>
    </sheetView>
  </sheetViews>
  <sheetFormatPr defaultColWidth="13.54296875" defaultRowHeight="12.5"/>
  <cols>
    <col min="1" max="1" width="7.453125" customWidth="1"/>
    <col min="2" max="2" width="83.453125" customWidth="1"/>
    <col min="3" max="7" width="17" customWidth="1"/>
  </cols>
  <sheetData>
    <row r="1" spans="1:8" ht="15" customHeight="1">
      <c r="A1" s="1"/>
      <c r="B1" s="1647" t="e" vm="1">
        <v>#VALUE!</v>
      </c>
      <c r="C1" s="1"/>
      <c r="D1" s="1"/>
    </row>
    <row r="2" spans="1:8" ht="15" customHeight="1">
      <c r="A2" s="1"/>
      <c r="B2" s="1647"/>
      <c r="C2" s="468"/>
      <c r="D2" s="1"/>
    </row>
    <row r="3" spans="1:8" ht="15" customHeight="1">
      <c r="A3" s="1"/>
      <c r="B3" s="1647"/>
      <c r="C3" s="1"/>
      <c r="D3" s="1"/>
    </row>
    <row r="4" spans="1:8" ht="15" customHeight="1">
      <c r="A4" s="1"/>
      <c r="B4" s="893" t="s">
        <v>2</v>
      </c>
      <c r="C4" s="1"/>
      <c r="D4" s="1"/>
    </row>
    <row r="5" spans="1:8" ht="15" customHeight="1">
      <c r="A5" s="1"/>
      <c r="B5" s="893"/>
      <c r="C5" s="1"/>
      <c r="D5" s="1"/>
    </row>
    <row r="6" spans="1:8" ht="19.399999999999999" customHeight="1">
      <c r="A6" s="1"/>
      <c r="B6" s="1658" t="s">
        <v>122</v>
      </c>
      <c r="C6" s="1658"/>
      <c r="D6" s="1658"/>
      <c r="E6" s="1658"/>
      <c r="F6" s="1658"/>
      <c r="G6" s="1658"/>
    </row>
    <row r="7" spans="1:8" ht="164.25" customHeight="1">
      <c r="A7" s="1"/>
      <c r="B7" s="1657" t="s">
        <v>307</v>
      </c>
      <c r="C7" s="1657"/>
      <c r="D7" s="1657"/>
      <c r="E7" s="1657"/>
      <c r="F7" s="1657"/>
      <c r="G7" s="1657"/>
    </row>
    <row r="8" spans="1:8" ht="19.399999999999999" customHeight="1">
      <c r="A8" s="1"/>
      <c r="B8" s="915" t="s">
        <v>308</v>
      </c>
      <c r="C8" s="43"/>
      <c r="D8" s="43"/>
      <c r="E8" s="43"/>
      <c r="F8" s="43"/>
      <c r="G8" s="43"/>
    </row>
    <row r="9" spans="1:8" ht="15" customHeight="1">
      <c r="A9" s="23"/>
      <c r="B9" s="926" t="s">
        <v>303</v>
      </c>
      <c r="C9" s="1133">
        <v>2025</v>
      </c>
      <c r="D9" s="928">
        <v>2024</v>
      </c>
      <c r="E9" s="928">
        <v>2023</v>
      </c>
      <c r="F9" s="928">
        <v>2022</v>
      </c>
      <c r="G9" s="928">
        <v>2021</v>
      </c>
      <c r="H9" s="540"/>
    </row>
    <row r="10" spans="1:8" ht="15.75" customHeight="1">
      <c r="A10" s="23"/>
      <c r="B10" s="26" t="s">
        <v>309</v>
      </c>
      <c r="C10" s="381">
        <v>1</v>
      </c>
      <c r="D10" s="747">
        <v>5</v>
      </c>
      <c r="E10" s="30">
        <v>0</v>
      </c>
      <c r="F10" s="44">
        <v>0</v>
      </c>
      <c r="G10" s="30">
        <v>0</v>
      </c>
      <c r="H10" s="526"/>
    </row>
    <row r="11" spans="1:8" ht="15.75" customHeight="1">
      <c r="A11" s="23"/>
      <c r="B11" s="31" t="s">
        <v>310</v>
      </c>
      <c r="C11" s="379">
        <v>1</v>
      </c>
      <c r="D11" s="746">
        <v>5</v>
      </c>
      <c r="E11" s="25">
        <v>0</v>
      </c>
      <c r="F11" s="45">
        <v>0</v>
      </c>
      <c r="G11" s="25">
        <v>0</v>
      </c>
      <c r="H11" s="526"/>
    </row>
    <row r="12" spans="1:8" ht="15.75" customHeight="1">
      <c r="A12" s="23"/>
      <c r="B12" s="31" t="s">
        <v>311</v>
      </c>
      <c r="C12" s="379">
        <v>0</v>
      </c>
      <c r="D12" s="746">
        <v>0</v>
      </c>
      <c r="E12" s="25">
        <v>0</v>
      </c>
      <c r="F12" s="45">
        <v>0</v>
      </c>
      <c r="G12" s="25">
        <v>0</v>
      </c>
      <c r="H12" s="526"/>
    </row>
    <row r="13" spans="1:8" ht="15.75" customHeight="1" thickBot="1">
      <c r="A13" s="23"/>
      <c r="B13" s="46" t="s">
        <v>312</v>
      </c>
      <c r="C13" s="388">
        <v>0</v>
      </c>
      <c r="D13" s="753">
        <v>0</v>
      </c>
      <c r="E13" s="47">
        <v>0</v>
      </c>
      <c r="F13" s="47">
        <v>0</v>
      </c>
      <c r="G13" s="47">
        <v>0</v>
      </c>
      <c r="H13" s="526"/>
    </row>
    <row r="14" spans="1:8" ht="15" customHeight="1">
      <c r="A14" s="1"/>
      <c r="B14" s="38"/>
      <c r="C14" s="38"/>
      <c r="D14" s="38"/>
      <c r="E14" s="48"/>
      <c r="F14" s="39"/>
      <c r="G14" s="39"/>
    </row>
    <row r="15" spans="1:8" ht="15" customHeight="1">
      <c r="A15" s="1"/>
      <c r="B15" s="33"/>
      <c r="C15" s="33"/>
      <c r="D15" s="33"/>
      <c r="E15" s="42"/>
      <c r="F15" s="34"/>
      <c r="G15" s="34"/>
    </row>
    <row r="16" spans="1:8" ht="15" customHeight="1">
      <c r="A16" s="1"/>
      <c r="B16" s="926" t="s">
        <v>313</v>
      </c>
      <c r="C16" s="927">
        <v>2025</v>
      </c>
      <c r="D16" s="928">
        <v>2024</v>
      </c>
      <c r="E16" s="928">
        <v>2023</v>
      </c>
      <c r="F16" s="928">
        <v>2022</v>
      </c>
      <c r="G16" s="928">
        <v>2021</v>
      </c>
      <c r="H16" s="678"/>
    </row>
    <row r="17" spans="1:8" ht="15.75" customHeight="1" thickBot="1">
      <c r="A17" s="1"/>
      <c r="B17" s="49" t="s">
        <v>314</v>
      </c>
      <c r="C17" s="389">
        <v>5.7</v>
      </c>
      <c r="D17" s="754">
        <v>5.4</v>
      </c>
      <c r="E17" s="50">
        <v>5.2</v>
      </c>
      <c r="F17" s="50">
        <v>4.7</v>
      </c>
      <c r="G17" s="50">
        <v>5.7</v>
      </c>
      <c r="H17" s="677"/>
    </row>
    <row r="18" spans="1:8" ht="111.75" customHeight="1">
      <c r="A18" s="1"/>
      <c r="B18" s="1655" t="s">
        <v>315</v>
      </c>
      <c r="C18" s="1659"/>
      <c r="D18" s="1659"/>
      <c r="E18" s="1659"/>
      <c r="F18" s="1659"/>
      <c r="G18" s="1659"/>
    </row>
    <row r="19" spans="1:8" ht="15" customHeight="1">
      <c r="A19" s="1"/>
      <c r="B19" s="33"/>
      <c r="C19" s="33"/>
      <c r="D19" s="33"/>
      <c r="E19" s="42"/>
      <c r="F19" s="34"/>
      <c r="G19" s="34"/>
    </row>
    <row r="20" spans="1:8" ht="15" customHeight="1">
      <c r="A20" s="1"/>
      <c r="B20" s="926" t="s">
        <v>124</v>
      </c>
      <c r="C20" s="927">
        <v>2025</v>
      </c>
      <c r="D20" s="928">
        <v>2024</v>
      </c>
      <c r="E20" s="1133">
        <v>2023</v>
      </c>
      <c r="F20" s="928">
        <v>2022</v>
      </c>
      <c r="G20" s="928">
        <v>2021</v>
      </c>
      <c r="H20" s="678"/>
    </row>
    <row r="21" spans="1:8" ht="15.75" customHeight="1">
      <c r="A21" s="1"/>
      <c r="B21" s="26" t="s">
        <v>316</v>
      </c>
      <c r="C21" s="381">
        <v>20</v>
      </c>
      <c r="D21" s="747">
        <v>19</v>
      </c>
      <c r="E21" s="30">
        <v>28</v>
      </c>
      <c r="F21" s="30">
        <v>29</v>
      </c>
      <c r="G21" s="30">
        <v>29</v>
      </c>
      <c r="H21" s="526"/>
    </row>
    <row r="22" spans="1:8" ht="15.75" customHeight="1">
      <c r="A22" s="1"/>
      <c r="B22" s="31" t="s">
        <v>317</v>
      </c>
      <c r="C22" s="379">
        <v>17</v>
      </c>
      <c r="D22" s="746">
        <v>24</v>
      </c>
      <c r="E22" s="25">
        <v>22</v>
      </c>
      <c r="F22" s="25">
        <v>16</v>
      </c>
      <c r="G22" s="25">
        <v>16</v>
      </c>
      <c r="H22" s="526"/>
    </row>
    <row r="23" spans="1:8" ht="15.75" customHeight="1">
      <c r="A23" s="1"/>
      <c r="B23" s="31" t="s">
        <v>318</v>
      </c>
      <c r="C23" s="379">
        <v>21</v>
      </c>
      <c r="D23" s="746">
        <v>23</v>
      </c>
      <c r="E23" s="25">
        <v>28</v>
      </c>
      <c r="F23" s="25">
        <v>32</v>
      </c>
      <c r="G23" s="25">
        <v>19</v>
      </c>
      <c r="H23" s="526"/>
    </row>
    <row r="24" spans="1:8" ht="15.75" customHeight="1">
      <c r="A24" s="1"/>
      <c r="B24" s="31" t="s">
        <v>319</v>
      </c>
      <c r="C24" s="379">
        <v>16</v>
      </c>
      <c r="D24" s="746">
        <v>14</v>
      </c>
      <c r="E24" s="25">
        <v>11</v>
      </c>
      <c r="F24" s="25">
        <v>11</v>
      </c>
      <c r="G24" s="25">
        <v>12</v>
      </c>
      <c r="H24" s="526"/>
    </row>
    <row r="25" spans="1:8" ht="15.75" customHeight="1">
      <c r="A25" s="1"/>
      <c r="B25" s="31" t="s">
        <v>320</v>
      </c>
      <c r="C25" s="379">
        <v>13</v>
      </c>
      <c r="D25" s="746">
        <v>15</v>
      </c>
      <c r="E25" s="746">
        <v>12</v>
      </c>
      <c r="F25" s="746">
        <v>14</v>
      </c>
      <c r="G25" s="746">
        <v>13</v>
      </c>
      <c r="H25" s="526"/>
    </row>
    <row r="26" spans="1:8" ht="15.75" customHeight="1">
      <c r="A26" s="1"/>
      <c r="B26" s="36" t="s">
        <v>321</v>
      </c>
      <c r="C26" s="620">
        <v>0</v>
      </c>
      <c r="D26" s="749">
        <v>0</v>
      </c>
      <c r="E26" s="621">
        <v>0</v>
      </c>
      <c r="F26" s="621">
        <v>1</v>
      </c>
      <c r="G26" s="621">
        <v>0</v>
      </c>
      <c r="H26" s="526"/>
    </row>
    <row r="27" spans="1:8" ht="15.75" customHeight="1" thickBot="1">
      <c r="A27" s="1"/>
      <c r="B27" s="37" t="s">
        <v>322</v>
      </c>
      <c r="C27" s="437">
        <f>SUM(C21:C26)</f>
        <v>87</v>
      </c>
      <c r="D27" s="437">
        <f>SUM(D21:D26)</f>
        <v>95</v>
      </c>
      <c r="E27" s="437">
        <f>SUM(E21:E26)</f>
        <v>101</v>
      </c>
      <c r="F27" s="437">
        <f>SUM(F21:F26)</f>
        <v>103</v>
      </c>
      <c r="G27" s="437">
        <f>SUM(G21:G26)</f>
        <v>89</v>
      </c>
      <c r="H27" s="679"/>
    </row>
    <row r="28" spans="1:8" ht="15.75" customHeight="1">
      <c r="A28" s="1"/>
      <c r="B28" s="1655"/>
      <c r="C28" s="1655"/>
      <c r="D28" s="1655"/>
      <c r="E28" s="1655"/>
      <c r="F28" s="1655"/>
      <c r="G28" s="1655"/>
    </row>
    <row r="29" spans="1:8" ht="15" customHeight="1">
      <c r="A29" s="1"/>
      <c r="B29" s="926" t="s">
        <v>125</v>
      </c>
      <c r="C29" s="927">
        <v>2025</v>
      </c>
      <c r="D29" s="928">
        <v>2024</v>
      </c>
      <c r="E29" s="928">
        <v>2023</v>
      </c>
      <c r="F29" s="928">
        <v>2022</v>
      </c>
      <c r="G29" s="928">
        <v>2021</v>
      </c>
      <c r="H29" s="678"/>
    </row>
    <row r="30" spans="1:8" ht="15.75" customHeight="1">
      <c r="A30" s="1"/>
      <c r="B30" s="26" t="s">
        <v>323</v>
      </c>
      <c r="C30" s="615">
        <v>0.37</v>
      </c>
      <c r="D30" s="751">
        <v>0.37</v>
      </c>
      <c r="E30" s="616">
        <v>0.37</v>
      </c>
      <c r="F30" s="616">
        <v>0.4</v>
      </c>
      <c r="G30" s="616">
        <v>0.4</v>
      </c>
      <c r="H30" s="680"/>
    </row>
    <row r="31" spans="1:8" ht="15.75" customHeight="1" thickBot="1">
      <c r="A31" s="1"/>
      <c r="B31" s="46" t="s">
        <v>324</v>
      </c>
      <c r="C31" s="618">
        <v>0.38</v>
      </c>
      <c r="D31" s="752">
        <v>0.38</v>
      </c>
      <c r="E31" s="619">
        <v>0.4</v>
      </c>
      <c r="F31" s="619">
        <v>0.38</v>
      </c>
      <c r="G31" s="619">
        <v>0.33</v>
      </c>
      <c r="H31" s="680"/>
    </row>
    <row r="32" spans="1:8" ht="15" customHeight="1">
      <c r="A32" s="1"/>
      <c r="B32" s="38"/>
      <c r="C32" s="38"/>
      <c r="D32" s="38"/>
      <c r="E32" s="48"/>
      <c r="F32" s="39"/>
      <c r="G32" s="39"/>
    </row>
    <row r="33" spans="1:8" ht="15" customHeight="1">
      <c r="A33" s="1"/>
      <c r="B33" s="926" t="s">
        <v>125</v>
      </c>
      <c r="C33" s="927">
        <v>2025</v>
      </c>
      <c r="D33" s="928">
        <v>2024</v>
      </c>
      <c r="E33" s="928">
        <v>2023</v>
      </c>
      <c r="F33" s="928">
        <v>2022</v>
      </c>
      <c r="G33" s="928">
        <v>2021</v>
      </c>
    </row>
    <row r="34" spans="1:8" ht="15" customHeight="1">
      <c r="A34" s="1"/>
      <c r="B34" s="26" t="s">
        <v>325</v>
      </c>
      <c r="C34" s="615">
        <v>0.36</v>
      </c>
      <c r="D34" s="751">
        <v>0.32</v>
      </c>
      <c r="E34" s="616">
        <v>0.35</v>
      </c>
      <c r="F34" s="616">
        <v>0.32</v>
      </c>
      <c r="G34" s="616">
        <v>0.34</v>
      </c>
    </row>
    <row r="35" spans="1:8" ht="15" customHeight="1" thickBot="1">
      <c r="A35" s="1"/>
      <c r="B35" s="46" t="s">
        <v>326</v>
      </c>
      <c r="C35" s="618">
        <v>0.38</v>
      </c>
      <c r="D35" s="752">
        <v>0.41</v>
      </c>
      <c r="E35" s="619">
        <v>0.39</v>
      </c>
      <c r="F35" s="619">
        <v>0.48</v>
      </c>
      <c r="G35" s="619">
        <v>0.45</v>
      </c>
    </row>
    <row r="36" spans="1:8" ht="15" customHeight="1">
      <c r="A36" s="1"/>
      <c r="B36" s="1655" t="s">
        <v>327</v>
      </c>
      <c r="C36" s="1655"/>
      <c r="D36" s="1655"/>
      <c r="E36" s="1655"/>
      <c r="F36" s="1655"/>
      <c r="G36" s="1655"/>
    </row>
    <row r="37" spans="1:8" ht="15" customHeight="1">
      <c r="A37" s="1"/>
      <c r="B37" s="52"/>
      <c r="C37" s="53"/>
      <c r="D37" s="53"/>
      <c r="E37" s="53"/>
      <c r="F37" s="53"/>
      <c r="G37" s="53"/>
    </row>
    <row r="38" spans="1:8" ht="15" customHeight="1">
      <c r="A38" s="1"/>
      <c r="B38" s="926" t="s">
        <v>328</v>
      </c>
      <c r="C38" s="927">
        <v>2025</v>
      </c>
      <c r="D38" s="928">
        <v>2024</v>
      </c>
      <c r="E38" s="928">
        <v>2023</v>
      </c>
      <c r="F38" s="928">
        <v>2022</v>
      </c>
      <c r="G38" s="928">
        <v>2021</v>
      </c>
      <c r="H38" s="540"/>
    </row>
    <row r="39" spans="1:8" ht="15.75" customHeight="1">
      <c r="A39" s="1"/>
      <c r="B39" s="26" t="s">
        <v>329</v>
      </c>
      <c r="C39" s="615">
        <v>0.2</v>
      </c>
      <c r="D39" s="751">
        <v>0.08</v>
      </c>
      <c r="E39" s="616">
        <v>7.0000000000000007E-2</v>
      </c>
      <c r="F39" s="616">
        <v>0.2</v>
      </c>
      <c r="G39" s="616">
        <v>7.0000000000000007E-2</v>
      </c>
      <c r="H39" s="680"/>
    </row>
    <row r="40" spans="1:8" ht="15.75" customHeight="1">
      <c r="A40" s="1"/>
      <c r="B40" s="622" t="s">
        <v>330</v>
      </c>
      <c r="C40" s="617">
        <v>0.2</v>
      </c>
      <c r="D40" s="755">
        <v>0.13</v>
      </c>
      <c r="E40" s="54">
        <v>0.19</v>
      </c>
      <c r="F40" s="54">
        <v>0.17</v>
      </c>
      <c r="G40" s="54">
        <v>0.15</v>
      </c>
      <c r="H40" s="680"/>
    </row>
    <row r="41" spans="1:8" ht="15.75" customHeight="1">
      <c r="A41" s="1"/>
      <c r="B41" s="31" t="s">
        <v>331</v>
      </c>
      <c r="C41" s="617">
        <v>0.41</v>
      </c>
      <c r="D41" s="755">
        <v>0.46</v>
      </c>
      <c r="E41" s="54">
        <v>0.42</v>
      </c>
      <c r="F41" s="54">
        <v>0.44</v>
      </c>
      <c r="G41" s="54">
        <v>0.51</v>
      </c>
      <c r="H41" s="680"/>
    </row>
    <row r="42" spans="1:8" ht="15.75" customHeight="1">
      <c r="A42" s="1"/>
      <c r="B42" s="31" t="s">
        <v>332</v>
      </c>
      <c r="C42" s="617">
        <v>0.59</v>
      </c>
      <c r="D42" s="755">
        <v>0.57999999999999996</v>
      </c>
      <c r="E42" s="54">
        <v>0.52</v>
      </c>
      <c r="F42" s="54">
        <v>0.53</v>
      </c>
      <c r="G42" s="54">
        <v>0.48</v>
      </c>
      <c r="H42" s="680"/>
    </row>
    <row r="43" spans="1:8" ht="15.75" customHeight="1" thickBot="1">
      <c r="A43" s="1"/>
      <c r="B43" s="46" t="s">
        <v>333</v>
      </c>
      <c r="C43" s="618">
        <v>0.35</v>
      </c>
      <c r="D43" s="752">
        <v>0.28000000000000003</v>
      </c>
      <c r="E43" s="619">
        <v>0.15</v>
      </c>
      <c r="F43" s="619">
        <v>0.32</v>
      </c>
      <c r="G43" s="619">
        <v>0.23</v>
      </c>
      <c r="H43" s="680"/>
    </row>
    <row r="44" spans="1:8" ht="15" customHeight="1">
      <c r="A44" s="1"/>
      <c r="B44" s="55"/>
      <c r="C44" s="38"/>
      <c r="D44" s="38"/>
      <c r="E44" s="48"/>
      <c r="F44" s="39"/>
      <c r="G44" s="39"/>
    </row>
    <row r="45" spans="1:8" ht="15" customHeight="1">
      <c r="A45" s="1"/>
      <c r="B45" s="926" t="s">
        <v>334</v>
      </c>
      <c r="C45" s="927">
        <v>2025</v>
      </c>
      <c r="D45" s="928">
        <v>2024</v>
      </c>
      <c r="E45" s="928">
        <v>2023</v>
      </c>
      <c r="F45" s="928">
        <v>2022</v>
      </c>
      <c r="G45" s="928">
        <v>2021</v>
      </c>
      <c r="H45" s="678"/>
    </row>
    <row r="46" spans="1:8" ht="15.75" customHeight="1">
      <c r="A46" s="1"/>
      <c r="B46" s="26" t="s">
        <v>316</v>
      </c>
      <c r="C46" s="615">
        <v>0.54</v>
      </c>
      <c r="D46" s="751">
        <v>0.38</v>
      </c>
      <c r="E46" s="616">
        <v>0.33</v>
      </c>
      <c r="F46" s="616">
        <v>0.36</v>
      </c>
      <c r="G46" s="616">
        <v>0.33</v>
      </c>
      <c r="H46" s="680"/>
    </row>
    <row r="47" spans="1:8" ht="15.75" customHeight="1">
      <c r="A47" s="1"/>
      <c r="B47" s="31" t="s">
        <v>317</v>
      </c>
      <c r="C47" s="617">
        <v>0.25</v>
      </c>
      <c r="D47" s="755">
        <v>0.32</v>
      </c>
      <c r="E47" s="54">
        <v>0.34</v>
      </c>
      <c r="F47" s="54">
        <v>0.22</v>
      </c>
      <c r="G47" s="54">
        <v>0.21</v>
      </c>
      <c r="H47" s="680"/>
    </row>
    <row r="48" spans="1:8" ht="15.75" customHeight="1">
      <c r="A48" s="1"/>
      <c r="B48" s="31" t="s">
        <v>318</v>
      </c>
      <c r="C48" s="617">
        <v>0.66</v>
      </c>
      <c r="D48" s="755">
        <v>0.65</v>
      </c>
      <c r="E48" s="54">
        <v>0.57999999999999996</v>
      </c>
      <c r="F48" s="54">
        <v>0.65</v>
      </c>
      <c r="G48" s="54">
        <v>0.68</v>
      </c>
      <c r="H48" s="680"/>
    </row>
    <row r="49" spans="1:8" ht="15.75" customHeight="1">
      <c r="A49" s="1"/>
      <c r="B49" s="31" t="s">
        <v>319</v>
      </c>
      <c r="C49" s="617">
        <v>0.26</v>
      </c>
      <c r="D49" s="755">
        <v>0.25</v>
      </c>
      <c r="E49" s="54">
        <v>0.27</v>
      </c>
      <c r="F49" s="54">
        <v>0.27</v>
      </c>
      <c r="G49" s="54">
        <v>0.33</v>
      </c>
      <c r="H49" s="680"/>
    </row>
    <row r="50" spans="1:8" ht="15.75" customHeight="1">
      <c r="A50" s="1"/>
      <c r="B50" s="31" t="s">
        <v>320</v>
      </c>
      <c r="C50" s="617">
        <v>0.19</v>
      </c>
      <c r="D50" s="755">
        <v>0.18</v>
      </c>
      <c r="E50" s="755">
        <v>0.2</v>
      </c>
      <c r="F50" s="755">
        <v>0.28999999999999998</v>
      </c>
      <c r="G50" s="755">
        <v>0.22</v>
      </c>
      <c r="H50" s="680"/>
    </row>
    <row r="51" spans="1:8" ht="15.75" customHeight="1" thickBot="1">
      <c r="A51" s="1"/>
      <c r="B51" s="46" t="s">
        <v>321</v>
      </c>
      <c r="C51" s="618">
        <v>0.03</v>
      </c>
      <c r="D51" s="752">
        <v>0</v>
      </c>
      <c r="E51" s="619">
        <v>0.02</v>
      </c>
      <c r="F51" s="619">
        <v>0.04</v>
      </c>
      <c r="G51" s="619">
        <v>0.09</v>
      </c>
      <c r="H51" s="680"/>
    </row>
    <row r="52" spans="1:8" ht="15.75" customHeight="1">
      <c r="A52" s="1"/>
      <c r="B52" s="1655"/>
      <c r="C52" s="1655"/>
      <c r="D52" s="1655"/>
      <c r="E52" s="1655"/>
      <c r="F52" s="1655"/>
      <c r="G52" s="1655"/>
    </row>
    <row r="53" spans="1:8" ht="15" customHeight="1">
      <c r="A53" s="1"/>
      <c r="B53" s="926" t="s">
        <v>335</v>
      </c>
      <c r="C53" s="927">
        <v>2025</v>
      </c>
      <c r="D53" s="928">
        <v>2024</v>
      </c>
      <c r="E53" s="928">
        <v>2023</v>
      </c>
      <c r="F53" s="928">
        <v>2022</v>
      </c>
      <c r="G53" s="928">
        <v>2021</v>
      </c>
      <c r="H53" s="681"/>
    </row>
    <row r="54" spans="1:8" ht="15.75" customHeight="1">
      <c r="A54" s="1"/>
      <c r="B54" s="26" t="s">
        <v>336</v>
      </c>
      <c r="C54" s="615">
        <v>0.23</v>
      </c>
      <c r="D54" s="751">
        <v>0.23</v>
      </c>
      <c r="E54" s="616">
        <v>0.23</v>
      </c>
      <c r="F54" s="616">
        <v>0.25</v>
      </c>
      <c r="G54" s="616">
        <v>0.25</v>
      </c>
      <c r="H54" s="680"/>
    </row>
    <row r="55" spans="1:8" ht="15.75" customHeight="1" thickBot="1">
      <c r="A55" s="1"/>
      <c r="B55" s="46" t="s">
        <v>337</v>
      </c>
      <c r="C55" s="388">
        <v>322</v>
      </c>
      <c r="D55" s="753">
        <v>270</v>
      </c>
      <c r="E55" s="47">
        <v>236</v>
      </c>
      <c r="F55" s="47">
        <v>225</v>
      </c>
      <c r="G55" s="47">
        <v>216</v>
      </c>
      <c r="H55" s="526"/>
    </row>
    <row r="56" spans="1:8" ht="15" customHeight="1">
      <c r="A56" s="1"/>
      <c r="B56" s="33"/>
      <c r="C56" s="33"/>
      <c r="D56" s="33"/>
      <c r="E56" s="42"/>
      <c r="F56" s="34"/>
      <c r="G56" s="34"/>
    </row>
    <row r="57" spans="1:8" ht="15" customHeight="1">
      <c r="A57" s="1"/>
      <c r="B57" s="926" t="s">
        <v>338</v>
      </c>
      <c r="C57" s="927">
        <v>2025</v>
      </c>
      <c r="D57" s="928">
        <v>2024</v>
      </c>
      <c r="E57" s="928">
        <v>2023</v>
      </c>
      <c r="F57" s="928">
        <v>2022</v>
      </c>
      <c r="G57" s="928">
        <v>2021</v>
      </c>
      <c r="H57" s="681"/>
    </row>
    <row r="58" spans="1:8" ht="15.75" customHeight="1">
      <c r="A58" s="1"/>
      <c r="B58" s="26" t="s">
        <v>316</v>
      </c>
      <c r="C58" s="381">
        <v>1</v>
      </c>
      <c r="D58" s="747">
        <v>0</v>
      </c>
      <c r="E58" s="30">
        <v>0</v>
      </c>
      <c r="F58" s="30">
        <v>0</v>
      </c>
      <c r="G58" s="30">
        <v>0</v>
      </c>
      <c r="H58" s="526"/>
    </row>
    <row r="59" spans="1:8" ht="15.75" customHeight="1">
      <c r="A59" s="1"/>
      <c r="B59" s="31" t="s">
        <v>317</v>
      </c>
      <c r="C59" s="379">
        <v>0</v>
      </c>
      <c r="D59" s="746">
        <v>0</v>
      </c>
      <c r="E59" s="25">
        <v>1</v>
      </c>
      <c r="F59" s="25">
        <v>0</v>
      </c>
      <c r="G59" s="25">
        <v>0</v>
      </c>
      <c r="H59" s="526"/>
    </row>
    <row r="60" spans="1:8" ht="15.75" customHeight="1">
      <c r="A60" s="1"/>
      <c r="B60" s="31" t="s">
        <v>318</v>
      </c>
      <c r="C60" s="379">
        <v>0</v>
      </c>
      <c r="D60" s="746">
        <v>0</v>
      </c>
      <c r="E60" s="25">
        <v>0</v>
      </c>
      <c r="F60" s="25">
        <v>0</v>
      </c>
      <c r="G60" s="25">
        <v>0</v>
      </c>
      <c r="H60" s="526"/>
    </row>
    <row r="61" spans="1:8" ht="15.75" customHeight="1">
      <c r="A61" s="1"/>
      <c r="B61" s="31" t="s">
        <v>319</v>
      </c>
      <c r="C61" s="379">
        <v>0</v>
      </c>
      <c r="D61" s="746">
        <v>0</v>
      </c>
      <c r="E61" s="25">
        <v>0</v>
      </c>
      <c r="F61" s="25">
        <v>0</v>
      </c>
      <c r="G61" s="25">
        <v>0</v>
      </c>
      <c r="H61" s="526"/>
    </row>
    <row r="62" spans="1:8" ht="15.75" customHeight="1">
      <c r="A62" s="1"/>
      <c r="B62" s="31" t="s">
        <v>320</v>
      </c>
      <c r="C62" s="379">
        <v>0</v>
      </c>
      <c r="D62" s="746">
        <v>0</v>
      </c>
      <c r="E62" s="746">
        <v>2</v>
      </c>
      <c r="F62" s="746">
        <v>0</v>
      </c>
      <c r="G62" s="746">
        <v>0</v>
      </c>
      <c r="H62" s="526"/>
    </row>
    <row r="63" spans="1:8" ht="15.75" customHeight="1" thickBot="1">
      <c r="A63" s="1"/>
      <c r="B63" s="46" t="s">
        <v>321</v>
      </c>
      <c r="C63" s="623">
        <v>0</v>
      </c>
      <c r="D63" s="756">
        <v>0</v>
      </c>
      <c r="E63" s="624">
        <v>0</v>
      </c>
      <c r="F63" s="624">
        <v>0</v>
      </c>
      <c r="G63" s="624">
        <v>0</v>
      </c>
      <c r="H63" s="682"/>
    </row>
    <row r="64" spans="1:8" ht="15" customHeight="1">
      <c r="A64" s="1"/>
      <c r="B64" s="16"/>
      <c r="C64" s="16"/>
      <c r="D64" s="16"/>
      <c r="E64" s="16"/>
      <c r="F64" s="16"/>
      <c r="G64" s="16"/>
    </row>
    <row r="65" spans="1:8" ht="15" customHeight="1">
      <c r="A65" s="1"/>
      <c r="B65" s="926" t="s">
        <v>339</v>
      </c>
      <c r="C65" s="927">
        <v>2025</v>
      </c>
      <c r="D65" s="928">
        <v>2024</v>
      </c>
      <c r="E65" s="928">
        <v>2023</v>
      </c>
      <c r="F65" s="928">
        <v>2022</v>
      </c>
      <c r="G65" s="928">
        <v>2021</v>
      </c>
      <c r="H65" s="683"/>
    </row>
    <row r="66" spans="1:8" ht="15.75" customHeight="1">
      <c r="A66" s="1"/>
      <c r="B66" s="26" t="s">
        <v>316</v>
      </c>
      <c r="C66" s="1323">
        <v>4</v>
      </c>
      <c r="D66" s="747">
        <v>11</v>
      </c>
      <c r="E66" s="30">
        <v>5</v>
      </c>
      <c r="F66" s="30">
        <v>5</v>
      </c>
      <c r="G66" s="30">
        <v>2</v>
      </c>
      <c r="H66" s="526"/>
    </row>
    <row r="67" spans="1:8" ht="15.75" customHeight="1">
      <c r="A67" s="1"/>
      <c r="B67" s="31" t="s">
        <v>317</v>
      </c>
      <c r="C67" s="1324">
        <v>0</v>
      </c>
      <c r="D67" s="746">
        <v>1</v>
      </c>
      <c r="E67" s="25">
        <v>1</v>
      </c>
      <c r="F67" s="25">
        <v>1</v>
      </c>
      <c r="G67" s="25">
        <v>0</v>
      </c>
      <c r="H67" s="526"/>
    </row>
    <row r="68" spans="1:8" ht="15.75" customHeight="1">
      <c r="A68" s="1"/>
      <c r="B68" s="31" t="s">
        <v>318</v>
      </c>
      <c r="C68" s="1324">
        <v>0</v>
      </c>
      <c r="D68" s="746">
        <v>0</v>
      </c>
      <c r="E68" s="25">
        <v>0</v>
      </c>
      <c r="F68" s="25">
        <v>0</v>
      </c>
      <c r="G68" s="25">
        <v>0</v>
      </c>
      <c r="H68" s="526"/>
    </row>
    <row r="69" spans="1:8" ht="15.75" customHeight="1">
      <c r="A69" s="1"/>
      <c r="B69" s="31" t="s">
        <v>319</v>
      </c>
      <c r="C69" s="1324">
        <v>0</v>
      </c>
      <c r="D69" s="746">
        <v>0</v>
      </c>
      <c r="E69" s="25">
        <v>0</v>
      </c>
      <c r="F69" s="625">
        <v>0</v>
      </c>
      <c r="G69" s="625">
        <v>0</v>
      </c>
      <c r="H69" s="684"/>
    </row>
    <row r="70" spans="1:8" ht="15.75" customHeight="1">
      <c r="A70" s="1"/>
      <c r="B70" s="31" t="s">
        <v>320</v>
      </c>
      <c r="C70" s="1324">
        <v>1</v>
      </c>
      <c r="D70" s="746">
        <v>4</v>
      </c>
      <c r="E70" s="25">
        <v>5</v>
      </c>
      <c r="F70" s="625">
        <v>0</v>
      </c>
      <c r="G70" s="625">
        <v>0</v>
      </c>
      <c r="H70" s="526"/>
    </row>
    <row r="71" spans="1:8" ht="15.75" customHeight="1">
      <c r="A71" s="1"/>
      <c r="B71" s="36" t="s">
        <v>321</v>
      </c>
      <c r="C71" s="1325">
        <v>0</v>
      </c>
      <c r="D71" s="749">
        <v>0</v>
      </c>
      <c r="E71" s="621">
        <v>0</v>
      </c>
      <c r="F71" s="621">
        <v>0</v>
      </c>
      <c r="G71" s="621">
        <v>0</v>
      </c>
      <c r="H71" s="526"/>
    </row>
    <row r="72" spans="1:8" ht="15.75" customHeight="1" thickBot="1">
      <c r="A72" s="1"/>
      <c r="B72" s="37" t="s">
        <v>322</v>
      </c>
      <c r="C72" s="608">
        <v>5</v>
      </c>
      <c r="D72" s="750">
        <v>16</v>
      </c>
      <c r="E72" s="626">
        <v>11</v>
      </c>
      <c r="F72" s="626">
        <v>6</v>
      </c>
      <c r="G72" s="626">
        <v>2</v>
      </c>
      <c r="H72" s="526"/>
    </row>
    <row r="73" spans="1:8" ht="15" customHeight="1">
      <c r="A73" s="1"/>
      <c r="B73" s="33"/>
      <c r="C73" s="33"/>
      <c r="D73" s="757"/>
      <c r="E73" s="42"/>
      <c r="F73" s="34"/>
      <c r="G73" s="34"/>
    </row>
    <row r="74" spans="1:8" ht="15" customHeight="1">
      <c r="A74" s="1"/>
      <c r="B74" s="926" t="s">
        <v>306</v>
      </c>
      <c r="C74" s="927">
        <v>2025</v>
      </c>
      <c r="D74" s="928">
        <v>2024</v>
      </c>
      <c r="E74" s="928">
        <v>2023</v>
      </c>
      <c r="F74" s="928">
        <v>2022</v>
      </c>
      <c r="G74" s="928">
        <v>2021</v>
      </c>
      <c r="H74" s="683"/>
    </row>
    <row r="75" spans="1:8" ht="15.75" customHeight="1">
      <c r="A75" s="1"/>
      <c r="B75" s="26" t="s">
        <v>340</v>
      </c>
      <c r="C75" s="381">
        <v>2100000</v>
      </c>
      <c r="D75" s="747">
        <v>1780000</v>
      </c>
      <c r="E75" s="30">
        <v>1530000</v>
      </c>
      <c r="F75" s="30">
        <v>1370000</v>
      </c>
      <c r="G75" s="30">
        <v>1310000</v>
      </c>
      <c r="H75" s="526"/>
    </row>
    <row r="76" spans="1:8" ht="15.75" customHeight="1" thickBot="1">
      <c r="A76" s="1"/>
      <c r="B76" s="46" t="s">
        <v>324</v>
      </c>
      <c r="C76" s="1244" t="s">
        <v>341</v>
      </c>
      <c r="D76" s="758" t="s">
        <v>341</v>
      </c>
      <c r="E76" s="627" t="s">
        <v>341</v>
      </c>
      <c r="F76" s="627" t="s">
        <v>341</v>
      </c>
      <c r="G76" s="47" t="s">
        <v>341</v>
      </c>
      <c r="H76" s="526"/>
    </row>
    <row r="77" spans="1:8" ht="15" customHeight="1">
      <c r="A77" s="1"/>
      <c r="B77" s="1655"/>
      <c r="C77" s="1655"/>
      <c r="D77" s="1655"/>
      <c r="E77" s="1655"/>
      <c r="F77" s="1655"/>
      <c r="G77" s="1655"/>
    </row>
    <row r="78" spans="1:8" ht="15" customHeight="1">
      <c r="A78" s="1"/>
      <c r="B78" s="33"/>
      <c r="C78" s="33"/>
      <c r="D78" s="33"/>
      <c r="E78" s="42"/>
      <c r="F78" s="34"/>
      <c r="G78" s="34"/>
    </row>
    <row r="79" spans="1:8" ht="15" customHeight="1">
      <c r="A79" s="1"/>
      <c r="B79" s="926" t="s">
        <v>342</v>
      </c>
      <c r="C79" s="927">
        <v>2025</v>
      </c>
      <c r="D79" s="928">
        <v>2024</v>
      </c>
      <c r="E79" s="928">
        <v>2023</v>
      </c>
      <c r="F79" s="928">
        <v>2022</v>
      </c>
      <c r="G79" s="928">
        <v>2021</v>
      </c>
      <c r="H79" s="683"/>
    </row>
    <row r="80" spans="1:8" ht="15.75" customHeight="1" thickBot="1">
      <c r="A80" s="1"/>
      <c r="B80" s="95" t="s">
        <v>343</v>
      </c>
      <c r="C80" s="407">
        <v>1469.4</v>
      </c>
      <c r="D80" s="759">
        <v>873</v>
      </c>
      <c r="E80" s="759">
        <v>363.8</v>
      </c>
      <c r="F80" s="629">
        <v>339</v>
      </c>
      <c r="G80" s="629">
        <v>706.3</v>
      </c>
      <c r="H80" s="370"/>
    </row>
    <row r="81" spans="1:8" ht="39" customHeight="1">
      <c r="A81" s="1"/>
      <c r="B81" s="1656" t="s">
        <v>344</v>
      </c>
      <c r="C81" s="1656"/>
      <c r="D81" s="1656"/>
      <c r="E81" s="1656"/>
      <c r="F81" s="1656"/>
      <c r="G81" s="1656"/>
    </row>
    <row r="82" spans="1:8" ht="15" customHeight="1">
      <c r="A82" s="1"/>
      <c r="B82" s="16"/>
      <c r="C82" s="16"/>
      <c r="D82" s="16"/>
      <c r="E82" s="16"/>
      <c r="F82" s="16"/>
      <c r="G82" s="16"/>
    </row>
    <row r="83" spans="1:8" ht="15" customHeight="1">
      <c r="A83" s="1"/>
      <c r="B83" s="943" t="s">
        <v>345</v>
      </c>
      <c r="C83" s="944">
        <v>2025</v>
      </c>
      <c r="D83" s="1133">
        <v>2024</v>
      </c>
      <c r="E83" s="1133">
        <v>2023</v>
      </c>
      <c r="F83" s="1133">
        <v>2022</v>
      </c>
      <c r="G83" s="1133">
        <v>2021</v>
      </c>
      <c r="H83" s="540"/>
    </row>
    <row r="84" spans="1:8" s="325" customFormat="1" ht="15.75" customHeight="1">
      <c r="A84" s="324"/>
      <c r="B84" s="26" t="s">
        <v>346</v>
      </c>
      <c r="C84" s="381">
        <v>0</v>
      </c>
      <c r="D84" s="747">
        <v>4</v>
      </c>
      <c r="E84" s="30">
        <v>0</v>
      </c>
      <c r="F84" s="30">
        <v>0</v>
      </c>
      <c r="G84" s="30">
        <v>0</v>
      </c>
      <c r="H84" s="526"/>
    </row>
    <row r="85" spans="1:8" s="325" customFormat="1" ht="15.75" customHeight="1">
      <c r="A85" s="324"/>
      <c r="B85" s="26" t="s">
        <v>347</v>
      </c>
      <c r="C85" s="381">
        <v>0</v>
      </c>
      <c r="D85" s="747">
        <v>0</v>
      </c>
      <c r="E85" s="30">
        <v>0</v>
      </c>
      <c r="F85" s="628">
        <v>0</v>
      </c>
      <c r="G85" s="628">
        <v>0</v>
      </c>
      <c r="H85" s="526"/>
    </row>
    <row r="86" spans="1:8" s="325" customFormat="1" ht="15.75" customHeight="1">
      <c r="A86" s="324"/>
      <c r="B86" s="622" t="s">
        <v>348</v>
      </c>
      <c r="C86" s="379">
        <v>0</v>
      </c>
      <c r="D86" s="746">
        <v>0</v>
      </c>
      <c r="E86" s="56">
        <v>0</v>
      </c>
      <c r="F86" s="56">
        <v>0</v>
      </c>
      <c r="G86" s="56">
        <v>0</v>
      </c>
      <c r="H86" s="526"/>
    </row>
    <row r="87" spans="1:8" ht="15.75" customHeight="1">
      <c r="A87" s="1"/>
      <c r="B87" s="31" t="s">
        <v>349</v>
      </c>
      <c r="C87" s="379">
        <v>0</v>
      </c>
      <c r="D87" s="746">
        <v>0</v>
      </c>
      <c r="E87" s="25">
        <v>0</v>
      </c>
      <c r="F87" s="45">
        <v>0</v>
      </c>
      <c r="G87" s="25">
        <v>0</v>
      </c>
      <c r="H87" s="526"/>
    </row>
    <row r="88" spans="1:8" ht="15.75" customHeight="1">
      <c r="A88" s="1"/>
      <c r="B88" s="31" t="s">
        <v>350</v>
      </c>
      <c r="C88" s="379">
        <v>0</v>
      </c>
      <c r="D88" s="746">
        <v>0</v>
      </c>
      <c r="E88" s="25">
        <v>0</v>
      </c>
      <c r="F88" s="45">
        <v>0</v>
      </c>
      <c r="G88" s="25">
        <v>0</v>
      </c>
      <c r="H88" s="526"/>
    </row>
    <row r="89" spans="1:8" ht="15.75" customHeight="1">
      <c r="A89" s="1"/>
      <c r="B89" s="31" t="s">
        <v>351</v>
      </c>
      <c r="C89" s="379">
        <v>0</v>
      </c>
      <c r="D89" s="746">
        <v>1</v>
      </c>
      <c r="E89" s="25">
        <v>0</v>
      </c>
      <c r="F89" s="45">
        <v>0</v>
      </c>
      <c r="G89" s="25">
        <v>0</v>
      </c>
      <c r="H89" s="526"/>
    </row>
    <row r="90" spans="1:8" ht="15.75" customHeight="1">
      <c r="A90" s="1"/>
      <c r="B90" s="31" t="s">
        <v>352</v>
      </c>
      <c r="C90" s="379">
        <v>0</v>
      </c>
      <c r="D90" s="746">
        <v>0</v>
      </c>
      <c r="E90" s="25">
        <v>0</v>
      </c>
      <c r="F90" s="45">
        <v>0</v>
      </c>
      <c r="G90" s="25">
        <v>0</v>
      </c>
      <c r="H90" s="526"/>
    </row>
    <row r="91" spans="1:8" ht="15.75" customHeight="1">
      <c r="A91" s="1"/>
      <c r="B91" s="31" t="s">
        <v>353</v>
      </c>
      <c r="C91" s="379">
        <v>0</v>
      </c>
      <c r="D91" s="746">
        <v>0</v>
      </c>
      <c r="E91" s="25">
        <v>0</v>
      </c>
      <c r="F91" s="25">
        <v>0</v>
      </c>
      <c r="G91" s="25">
        <v>0</v>
      </c>
      <c r="H91" s="526"/>
    </row>
    <row r="92" spans="1:8" ht="15.75" customHeight="1">
      <c r="A92" s="1"/>
      <c r="B92" s="31" t="s">
        <v>354</v>
      </c>
      <c r="C92" s="379">
        <v>0</v>
      </c>
      <c r="D92" s="746">
        <v>0</v>
      </c>
      <c r="E92" s="25">
        <v>0</v>
      </c>
      <c r="F92" s="25">
        <v>0</v>
      </c>
      <c r="G92" s="25">
        <v>0</v>
      </c>
      <c r="H92" s="526"/>
    </row>
    <row r="93" spans="1:8" ht="15.75" customHeight="1">
      <c r="A93" s="1"/>
      <c r="B93" s="31" t="s">
        <v>355</v>
      </c>
      <c r="C93" s="379">
        <v>0</v>
      </c>
      <c r="D93" s="746">
        <v>0</v>
      </c>
      <c r="E93" s="25">
        <v>0</v>
      </c>
      <c r="F93" s="25">
        <v>0</v>
      </c>
      <c r="G93" s="25">
        <v>0</v>
      </c>
      <c r="H93" s="526"/>
    </row>
    <row r="94" spans="1:8" ht="15.75" customHeight="1">
      <c r="A94" s="1"/>
      <c r="B94" s="31" t="s">
        <v>356</v>
      </c>
      <c r="C94" s="379">
        <v>0</v>
      </c>
      <c r="D94" s="746">
        <v>0</v>
      </c>
      <c r="E94" s="25">
        <v>0</v>
      </c>
      <c r="F94" s="25">
        <v>0</v>
      </c>
      <c r="G94" s="25">
        <v>0</v>
      </c>
      <c r="H94" s="526"/>
    </row>
    <row r="95" spans="1:8" ht="15.75" customHeight="1">
      <c r="A95" s="1"/>
      <c r="B95" s="31" t="s">
        <v>357</v>
      </c>
      <c r="C95" s="379">
        <v>0</v>
      </c>
      <c r="D95" s="746">
        <v>0</v>
      </c>
      <c r="E95" s="25">
        <v>0</v>
      </c>
      <c r="F95" s="25">
        <v>0</v>
      </c>
      <c r="G95" s="25">
        <v>0</v>
      </c>
      <c r="H95" s="526"/>
    </row>
    <row r="96" spans="1:8" ht="15.75" customHeight="1">
      <c r="A96" s="1"/>
      <c r="B96" s="31" t="s">
        <v>358</v>
      </c>
      <c r="C96" s="379">
        <v>0</v>
      </c>
      <c r="D96" s="746">
        <v>0</v>
      </c>
      <c r="E96" s="25">
        <v>0</v>
      </c>
      <c r="F96" s="25">
        <v>0</v>
      </c>
      <c r="G96" s="25">
        <v>0</v>
      </c>
      <c r="H96" s="526"/>
    </row>
    <row r="97" spans="1:8" ht="15.75" customHeight="1">
      <c r="A97" s="1"/>
      <c r="B97" s="31" t="s">
        <v>359</v>
      </c>
      <c r="C97" s="379">
        <v>0</v>
      </c>
      <c r="D97" s="746">
        <v>0</v>
      </c>
      <c r="E97" s="25">
        <v>0</v>
      </c>
      <c r="F97" s="25">
        <v>0</v>
      </c>
      <c r="G97" s="25">
        <v>0</v>
      </c>
      <c r="H97" s="526"/>
    </row>
    <row r="98" spans="1:8" ht="15.75" customHeight="1">
      <c r="A98" s="1"/>
      <c r="B98" s="31" t="s">
        <v>360</v>
      </c>
      <c r="C98" s="379">
        <v>0</v>
      </c>
      <c r="D98" s="746">
        <v>0</v>
      </c>
      <c r="E98" s="25">
        <v>0</v>
      </c>
      <c r="F98" s="25">
        <v>0</v>
      </c>
      <c r="G98" s="25">
        <v>0</v>
      </c>
      <c r="H98" s="526"/>
    </row>
    <row r="99" spans="1:8" ht="15.75" customHeight="1">
      <c r="A99" s="1"/>
      <c r="B99" s="31" t="s">
        <v>361</v>
      </c>
      <c r="C99" s="379">
        <v>0</v>
      </c>
      <c r="D99" s="746">
        <v>0</v>
      </c>
      <c r="E99" s="25">
        <v>0</v>
      </c>
      <c r="F99" s="25">
        <v>0</v>
      </c>
      <c r="G99" s="25">
        <v>0</v>
      </c>
      <c r="H99" s="526"/>
    </row>
    <row r="100" spans="1:8" ht="15.75" customHeight="1">
      <c r="A100" s="1"/>
      <c r="B100" s="31" t="s">
        <v>362</v>
      </c>
      <c r="C100" s="379">
        <v>0</v>
      </c>
      <c r="D100" s="746">
        <v>0</v>
      </c>
      <c r="E100" s="25">
        <v>0</v>
      </c>
      <c r="F100" s="25">
        <v>0</v>
      </c>
      <c r="G100" s="25">
        <v>0</v>
      </c>
      <c r="H100" s="526"/>
    </row>
    <row r="101" spans="1:8" ht="25.5" customHeight="1">
      <c r="A101" s="1"/>
      <c r="B101" s="31" t="s">
        <v>363</v>
      </c>
      <c r="C101" s="379">
        <v>0</v>
      </c>
      <c r="D101" s="746">
        <v>0</v>
      </c>
      <c r="E101" s="25">
        <v>0</v>
      </c>
      <c r="F101" s="25">
        <v>0</v>
      </c>
      <c r="G101" s="25">
        <v>0</v>
      </c>
      <c r="H101" s="526"/>
    </row>
    <row r="102" spans="1:8" ht="15.75" customHeight="1">
      <c r="A102" s="1"/>
      <c r="B102" s="31" t="s">
        <v>364</v>
      </c>
      <c r="C102" s="379">
        <v>0</v>
      </c>
      <c r="D102" s="876">
        <v>0</v>
      </c>
      <c r="E102" s="526">
        <v>0</v>
      </c>
      <c r="F102" s="526">
        <v>0</v>
      </c>
      <c r="G102" s="526">
        <v>0</v>
      </c>
      <c r="H102" s="526"/>
    </row>
    <row r="103" spans="1:8" ht="15.75" customHeight="1">
      <c r="A103" s="1"/>
      <c r="B103" s="877" t="s">
        <v>365</v>
      </c>
      <c r="C103" s="379">
        <v>0</v>
      </c>
      <c r="D103" s="746">
        <v>0</v>
      </c>
      <c r="E103" s="25">
        <v>0</v>
      </c>
      <c r="F103" s="25">
        <v>0</v>
      </c>
      <c r="G103" s="25">
        <v>0</v>
      </c>
      <c r="H103" s="526"/>
    </row>
    <row r="104" spans="1:8" ht="15.75" customHeight="1">
      <c r="A104" s="1"/>
      <c r="B104" s="31" t="s">
        <v>366</v>
      </c>
      <c r="C104" s="1245">
        <v>0</v>
      </c>
      <c r="D104" s="1246">
        <v>0</v>
      </c>
      <c r="E104" s="1247">
        <v>0</v>
      </c>
      <c r="F104" s="1247">
        <v>0</v>
      </c>
      <c r="G104" s="1247">
        <v>0</v>
      </c>
      <c r="H104" s="526"/>
    </row>
    <row r="105" spans="1:8" ht="15.75" customHeight="1" thickBot="1">
      <c r="A105" s="1"/>
      <c r="B105" s="31" t="s">
        <v>367</v>
      </c>
      <c r="C105" s="388">
        <v>1</v>
      </c>
      <c r="D105" s="753">
        <v>0</v>
      </c>
      <c r="E105" s="47">
        <v>0</v>
      </c>
      <c r="F105" s="47">
        <v>0</v>
      </c>
      <c r="G105" s="47">
        <v>0</v>
      </c>
      <c r="H105" s="526"/>
    </row>
    <row r="106" spans="1:8" ht="15" customHeight="1">
      <c r="A106" s="1"/>
      <c r="B106" s="38"/>
      <c r="C106" s="38"/>
      <c r="D106" s="38"/>
      <c r="E106" s="48"/>
      <c r="F106" s="39"/>
      <c r="G106" s="39"/>
    </row>
    <row r="107" spans="1:8" ht="15" customHeight="1">
      <c r="A107" s="1"/>
      <c r="E107" s="16"/>
      <c r="F107" s="16"/>
      <c r="G107" s="16"/>
    </row>
    <row r="108" spans="1:8" ht="15" customHeight="1">
      <c r="A108" s="1"/>
      <c r="B108" s="926" t="s">
        <v>368</v>
      </c>
      <c r="C108" s="927">
        <v>2025</v>
      </c>
      <c r="D108" s="928">
        <v>2024</v>
      </c>
      <c r="E108" s="928">
        <v>2023</v>
      </c>
      <c r="F108" s="928">
        <v>2022</v>
      </c>
      <c r="G108" s="928">
        <v>2021</v>
      </c>
      <c r="H108" s="681"/>
    </row>
    <row r="109" spans="1:8" ht="15" customHeight="1">
      <c r="A109" s="1"/>
      <c r="B109" s="26" t="s">
        <v>316</v>
      </c>
      <c r="C109" s="382">
        <v>10.44</v>
      </c>
      <c r="D109" s="691">
        <v>8.77</v>
      </c>
      <c r="E109" s="24">
        <v>12.63</v>
      </c>
      <c r="F109" s="24">
        <v>8.7899999999999991</v>
      </c>
      <c r="G109" s="24">
        <v>8.81</v>
      </c>
      <c r="H109" s="526"/>
    </row>
    <row r="110" spans="1:8">
      <c r="A110" s="1"/>
      <c r="B110" s="31" t="s">
        <v>317</v>
      </c>
      <c r="C110" s="378">
        <v>5.82</v>
      </c>
      <c r="D110" s="692">
        <v>14.23</v>
      </c>
      <c r="E110" s="35">
        <v>4.82</v>
      </c>
      <c r="F110" s="35">
        <v>2.69</v>
      </c>
      <c r="G110" s="35">
        <v>2.56</v>
      </c>
      <c r="H110" s="526"/>
    </row>
    <row r="111" spans="1:8">
      <c r="A111" s="1"/>
      <c r="B111" s="31" t="s">
        <v>318</v>
      </c>
      <c r="C111" s="378">
        <v>19.5</v>
      </c>
      <c r="D111" s="692">
        <v>17.989999999999998</v>
      </c>
      <c r="E111" s="35">
        <v>18.75</v>
      </c>
      <c r="F111" s="35">
        <v>25.02</v>
      </c>
      <c r="G111" s="35">
        <v>25.14</v>
      </c>
      <c r="H111" s="526"/>
    </row>
    <row r="112" spans="1:8">
      <c r="A112" s="1"/>
      <c r="B112" s="31" t="s">
        <v>319</v>
      </c>
      <c r="C112" s="378">
        <v>0.45</v>
      </c>
      <c r="D112" s="692">
        <v>1.0900000000000001</v>
      </c>
      <c r="E112" s="35">
        <v>2.4500000000000002</v>
      </c>
      <c r="F112" s="35">
        <v>1.63</v>
      </c>
      <c r="G112" s="35">
        <v>2.54</v>
      </c>
      <c r="H112" s="526"/>
    </row>
    <row r="113" spans="1:8">
      <c r="A113" s="1"/>
      <c r="B113" s="31" t="s">
        <v>320</v>
      </c>
      <c r="C113" s="378">
        <v>4.63</v>
      </c>
      <c r="D113" s="692">
        <v>6.85</v>
      </c>
      <c r="E113" s="692">
        <v>5.08</v>
      </c>
      <c r="F113" s="692">
        <v>8.15</v>
      </c>
      <c r="G113" s="692">
        <v>8.68</v>
      </c>
      <c r="H113" s="526"/>
    </row>
    <row r="114" spans="1:8">
      <c r="A114" s="1"/>
      <c r="B114" s="877" t="s">
        <v>369</v>
      </c>
      <c r="C114" s="1564">
        <v>0</v>
      </c>
      <c r="D114" s="612">
        <v>0</v>
      </c>
      <c r="E114" s="612">
        <v>0</v>
      </c>
      <c r="F114" s="612">
        <v>0</v>
      </c>
      <c r="G114" s="612">
        <v>0.38</v>
      </c>
      <c r="H114" s="526"/>
    </row>
    <row r="115" spans="1:8" ht="13" thickBot="1">
      <c r="A115" s="1"/>
      <c r="B115" s="46" t="s">
        <v>322</v>
      </c>
      <c r="C115" s="384">
        <v>7.63</v>
      </c>
      <c r="D115" s="384">
        <v>9.7200000000000006</v>
      </c>
      <c r="E115" s="384">
        <v>9.93</v>
      </c>
      <c r="F115" s="384">
        <v>12.17</v>
      </c>
      <c r="G115" s="384">
        <v>11.99</v>
      </c>
      <c r="H115" s="682"/>
    </row>
    <row r="120" spans="1:8">
      <c r="B120" s="1648" t="s">
        <v>370</v>
      </c>
      <c r="C120" s="1648"/>
      <c r="D120" s="972"/>
    </row>
    <row r="326" ht="20.149999999999999" customHeight="1"/>
  </sheetData>
  <sheetProtection algorithmName="SHA-512" hashValue="ltPFI8eCFrGwLD8sD/5b6kkKSB4cIC2uiNvv3J9MB35hgzL4wVAS+iPCjGcH7/8xaKbSLthLZdODBkKOCG+oQA==" saltValue="RQzhsvz+eLVfjPdmGuT4qQ==" spinCount="100000" sheet="1" objects="1" scenarios="1"/>
  <mergeCells count="10">
    <mergeCell ref="B1:B3"/>
    <mergeCell ref="B36:G36"/>
    <mergeCell ref="B120:C120"/>
    <mergeCell ref="B52:G52"/>
    <mergeCell ref="B77:G77"/>
    <mergeCell ref="B81:G81"/>
    <mergeCell ref="B7:G7"/>
    <mergeCell ref="B6:G6"/>
    <mergeCell ref="B18:G18"/>
    <mergeCell ref="B28:G28"/>
  </mergeCells>
  <pageMargins left="0.75" right="0.75" top="1" bottom="1" header="0.5" footer="0.5"/>
  <ignoredErrors>
    <ignoredError sqref="D58:G58 D68:G69 F21 D60:G61 D76:F76 D54 F59:G59 E66 D67:E67 D63:G63 D62 F62:G62 D71:G71 F70:G70" numberStoredAsText="1"/>
    <ignoredError sqref="C27 D27:G27"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CFD5D-34A2-4FAD-91F2-1D44F4CBF928}">
  <dimension ref="A1:I328"/>
  <sheetViews>
    <sheetView showGridLines="0" showRuler="0" zoomScaleNormal="100" workbookViewId="0">
      <selection activeCell="C10" sqref="C10"/>
    </sheetView>
  </sheetViews>
  <sheetFormatPr defaultColWidth="13.54296875" defaultRowHeight="12.5"/>
  <cols>
    <col min="1" max="1" width="7.453125" customWidth="1"/>
    <col min="2" max="2" width="83.453125" customWidth="1"/>
    <col min="3" max="5" width="17" customWidth="1"/>
    <col min="6" max="6" width="19.453125" customWidth="1"/>
    <col min="7" max="7" width="17.54296875" customWidth="1"/>
  </cols>
  <sheetData>
    <row r="1" spans="1:8" ht="15" customHeight="1">
      <c r="A1" s="1"/>
      <c r="B1" s="1647" t="e" vm="1">
        <v>#VALUE!</v>
      </c>
      <c r="C1" s="1"/>
      <c r="D1" s="1"/>
    </row>
    <row r="2" spans="1:8" ht="15" customHeight="1">
      <c r="A2" s="1"/>
      <c r="B2" s="1647"/>
      <c r="C2" s="468"/>
      <c r="D2" s="1"/>
    </row>
    <row r="3" spans="1:8" ht="15" customHeight="1">
      <c r="A3" s="1"/>
      <c r="B3" s="1647"/>
      <c r="C3" s="1"/>
      <c r="D3" s="1"/>
    </row>
    <row r="4" spans="1:8" ht="15" customHeight="1">
      <c r="A4" s="1"/>
      <c r="B4" s="893" t="s">
        <v>2</v>
      </c>
      <c r="C4" s="1"/>
      <c r="D4" s="1"/>
    </row>
    <row r="5" spans="1:8" ht="15" customHeight="1">
      <c r="A5" s="1"/>
      <c r="B5" s="893"/>
      <c r="C5" s="1"/>
      <c r="D5" s="1"/>
    </row>
    <row r="6" spans="1:8" ht="15" customHeight="1">
      <c r="A6" s="1"/>
      <c r="B6" s="915" t="s">
        <v>132</v>
      </c>
      <c r="C6" s="19"/>
      <c r="D6" s="19"/>
      <c r="E6" s="19"/>
      <c r="F6" s="19"/>
      <c r="G6" s="19"/>
    </row>
    <row r="7" spans="1:8" ht="131.25" customHeight="1">
      <c r="A7" s="17"/>
      <c r="B7" s="1662" t="s">
        <v>371</v>
      </c>
      <c r="C7" s="1663"/>
      <c r="D7" s="1663"/>
      <c r="E7" s="1663"/>
      <c r="F7" s="1663"/>
      <c r="G7" s="1663"/>
    </row>
    <row r="8" spans="1:8" ht="15" customHeight="1">
      <c r="A8" s="20"/>
      <c r="B8" s="915" t="s">
        <v>372</v>
      </c>
      <c r="C8" s="21"/>
      <c r="D8" s="22"/>
      <c r="E8" s="22"/>
      <c r="F8" s="22"/>
      <c r="G8" s="22"/>
    </row>
    <row r="9" spans="1:8" ht="15" customHeight="1">
      <c r="A9" s="23"/>
      <c r="B9" s="943" t="s">
        <v>373</v>
      </c>
      <c r="C9" s="944">
        <v>2025</v>
      </c>
      <c r="D9" s="945">
        <v>2024</v>
      </c>
      <c r="E9" s="1133">
        <v>2023</v>
      </c>
      <c r="F9" s="1133">
        <v>2022</v>
      </c>
      <c r="G9" s="1133">
        <v>2021</v>
      </c>
      <c r="H9" s="540"/>
    </row>
    <row r="10" spans="1:8" ht="15" customHeight="1">
      <c r="A10" s="23"/>
      <c r="B10" s="639" t="s">
        <v>374</v>
      </c>
      <c r="C10" s="382">
        <v>28.07</v>
      </c>
      <c r="D10" s="974">
        <v>30.49</v>
      </c>
      <c r="E10" s="1280">
        <v>20.100000000000001</v>
      </c>
      <c r="F10" s="1280">
        <v>17.600000000000001</v>
      </c>
      <c r="G10" s="1280">
        <v>15.4</v>
      </c>
      <c r="H10" s="370"/>
    </row>
    <row r="11" spans="1:8" ht="15" customHeight="1">
      <c r="A11" s="23"/>
      <c r="B11" s="31" t="s">
        <v>375</v>
      </c>
      <c r="C11" s="675">
        <v>146</v>
      </c>
      <c r="D11" s="975">
        <v>154</v>
      </c>
      <c r="E11" s="1281">
        <v>103</v>
      </c>
      <c r="F11" s="1281">
        <v>82</v>
      </c>
      <c r="G11" s="1281">
        <v>65</v>
      </c>
      <c r="H11" s="526"/>
    </row>
    <row r="12" spans="1:8" ht="15" customHeight="1">
      <c r="A12" s="23"/>
      <c r="B12" s="1547" t="s">
        <v>376</v>
      </c>
      <c r="C12" s="1548">
        <v>50</v>
      </c>
      <c r="D12" s="1549">
        <v>71</v>
      </c>
      <c r="E12" s="1550">
        <v>80</v>
      </c>
      <c r="F12" s="526">
        <v>85</v>
      </c>
      <c r="G12" s="526">
        <v>94</v>
      </c>
      <c r="H12" s="526"/>
    </row>
    <row r="13" spans="1:8" ht="15" customHeight="1" thickBot="1">
      <c r="A13" s="23"/>
      <c r="B13" s="1551" t="s">
        <v>377</v>
      </c>
      <c r="C13" s="1552">
        <f>C11+C12</f>
        <v>196</v>
      </c>
      <c r="D13" s="1546">
        <f>D11+D12</f>
        <v>225</v>
      </c>
      <c r="E13" s="1553">
        <v>183</v>
      </c>
      <c r="F13" s="1553">
        <v>167</v>
      </c>
      <c r="G13" s="1553">
        <v>159</v>
      </c>
      <c r="H13" s="526"/>
    </row>
    <row r="14" spans="1:8" ht="12.65" customHeight="1">
      <c r="B14" s="1664" t="s">
        <v>378</v>
      </c>
      <c r="C14" s="1664"/>
      <c r="D14" s="1664"/>
      <c r="E14" s="1664"/>
      <c r="F14" s="1664"/>
      <c r="G14" s="1664"/>
    </row>
    <row r="15" spans="1:8" ht="15" customHeight="1">
      <c r="A15" s="1"/>
      <c r="B15" s="1664" t="s">
        <v>379</v>
      </c>
      <c r="C15" s="1664"/>
      <c r="D15" s="1664"/>
      <c r="E15" s="1664"/>
      <c r="F15" s="1664"/>
      <c r="G15" s="1664"/>
    </row>
    <row r="16" spans="1:8" ht="15" customHeight="1">
      <c r="A16" s="1"/>
      <c r="B16" s="1664"/>
      <c r="C16" s="1664"/>
      <c r="D16" s="1664"/>
      <c r="E16" s="1664"/>
      <c r="F16" s="1664"/>
      <c r="G16" s="1664"/>
    </row>
    <row r="17" spans="1:9" ht="15" customHeight="1">
      <c r="B17" s="17"/>
      <c r="C17" s="29"/>
      <c r="D17" s="29"/>
      <c r="E17" s="29"/>
      <c r="F17" s="29"/>
      <c r="G17" s="29"/>
    </row>
    <row r="18" spans="1:9" ht="15" customHeight="1">
      <c r="A18" s="1"/>
      <c r="B18" s="926" t="s">
        <v>133</v>
      </c>
      <c r="C18" s="927">
        <v>2025</v>
      </c>
      <c r="D18" s="928">
        <v>2024</v>
      </c>
      <c r="E18" s="928">
        <v>2023</v>
      </c>
      <c r="F18" s="928">
        <v>2022</v>
      </c>
      <c r="G18" s="929">
        <v>2021</v>
      </c>
      <c r="H18" s="676"/>
    </row>
    <row r="19" spans="1:9" ht="15" customHeight="1">
      <c r="A19" s="1"/>
      <c r="B19" s="26" t="s">
        <v>380</v>
      </c>
      <c r="C19" s="381">
        <v>77</v>
      </c>
      <c r="D19" s="747">
        <v>82</v>
      </c>
      <c r="E19" s="1283">
        <v>45</v>
      </c>
      <c r="F19" s="1283">
        <v>37</v>
      </c>
      <c r="G19" s="1283">
        <v>20</v>
      </c>
      <c r="H19" s="526"/>
      <c r="I19" s="1"/>
    </row>
    <row r="20" spans="1:9" ht="15" customHeight="1">
      <c r="A20" s="1"/>
      <c r="B20" s="31" t="s">
        <v>381</v>
      </c>
      <c r="C20" s="379">
        <v>52</v>
      </c>
      <c r="D20" s="975">
        <v>51</v>
      </c>
      <c r="E20" s="1281">
        <v>45</v>
      </c>
      <c r="F20" s="25">
        <v>32</v>
      </c>
      <c r="G20" s="1281">
        <v>38</v>
      </c>
      <c r="H20" s="526"/>
      <c r="I20" s="1"/>
    </row>
    <row r="21" spans="1:9" ht="15" customHeight="1">
      <c r="A21" s="1"/>
      <c r="B21" s="31" t="s">
        <v>382</v>
      </c>
      <c r="C21" s="379">
        <v>9</v>
      </c>
      <c r="D21" s="975">
        <v>8</v>
      </c>
      <c r="E21" s="1281">
        <v>7</v>
      </c>
      <c r="F21" s="1281">
        <v>6</v>
      </c>
      <c r="G21" s="1281">
        <v>5</v>
      </c>
      <c r="H21" s="526"/>
      <c r="I21" s="1"/>
    </row>
    <row r="22" spans="1:9" ht="15" customHeight="1" thickBot="1">
      <c r="A22" s="1"/>
      <c r="B22" s="32" t="s">
        <v>383</v>
      </c>
      <c r="C22" s="380">
        <v>8</v>
      </c>
      <c r="D22" s="975">
        <v>13</v>
      </c>
      <c r="E22" s="1282">
        <v>6</v>
      </c>
      <c r="F22" s="1282">
        <v>7</v>
      </c>
      <c r="G22" s="1282">
        <v>2</v>
      </c>
      <c r="H22" s="526"/>
      <c r="I22" s="1"/>
    </row>
    <row r="23" spans="1:9" ht="15" customHeight="1">
      <c r="A23" s="1"/>
      <c r="B23" s="1665" t="s">
        <v>384</v>
      </c>
      <c r="C23" s="1665"/>
      <c r="D23" s="1665"/>
      <c r="E23" s="1665"/>
      <c r="F23" s="1665"/>
      <c r="G23" s="1665"/>
    </row>
    <row r="24" spans="1:9" ht="15" customHeight="1">
      <c r="A24" s="1"/>
      <c r="B24" s="33"/>
      <c r="C24" s="34"/>
      <c r="D24" s="34"/>
      <c r="E24" s="34"/>
      <c r="F24" s="34"/>
      <c r="G24" s="34"/>
    </row>
    <row r="25" spans="1:9" ht="15" customHeight="1">
      <c r="A25" s="1"/>
      <c r="B25" s="33"/>
      <c r="C25" s="34"/>
      <c r="D25" s="34"/>
      <c r="E25" s="34"/>
      <c r="F25" s="34"/>
      <c r="G25" s="34"/>
    </row>
    <row r="26" spans="1:9" ht="15" customHeight="1">
      <c r="A26" s="1"/>
      <c r="B26" s="926" t="s">
        <v>385</v>
      </c>
      <c r="C26" s="927">
        <v>2025</v>
      </c>
      <c r="D26" s="928">
        <v>2024</v>
      </c>
      <c r="E26" s="928">
        <v>2023</v>
      </c>
      <c r="F26" s="928">
        <v>2022</v>
      </c>
      <c r="G26" s="929">
        <v>2021</v>
      </c>
      <c r="H26" s="676"/>
    </row>
    <row r="27" spans="1:9" ht="15" customHeight="1">
      <c r="A27" s="1"/>
      <c r="B27" s="26" t="s">
        <v>329</v>
      </c>
      <c r="C27" s="382">
        <v>5.2</v>
      </c>
      <c r="D27" s="691">
        <v>0</v>
      </c>
      <c r="E27" s="1280">
        <v>10.8</v>
      </c>
      <c r="F27" s="1280">
        <v>27.6</v>
      </c>
      <c r="G27" s="24">
        <v>0</v>
      </c>
      <c r="H27" s="370"/>
    </row>
    <row r="28" spans="1:9" ht="15" customHeight="1">
      <c r="A28" s="1"/>
      <c r="B28" s="31" t="s">
        <v>330</v>
      </c>
      <c r="C28" s="378">
        <v>0</v>
      </c>
      <c r="D28" s="692">
        <v>1.4</v>
      </c>
      <c r="E28" s="35">
        <v>0</v>
      </c>
      <c r="F28" s="1280">
        <v>18.2</v>
      </c>
      <c r="G28" s="1280">
        <v>2</v>
      </c>
      <c r="H28" s="370"/>
    </row>
    <row r="29" spans="1:9" ht="15" customHeight="1">
      <c r="A29" s="1"/>
      <c r="B29" s="31" t="s">
        <v>331</v>
      </c>
      <c r="C29" s="378">
        <v>39.799999999999997</v>
      </c>
      <c r="D29" s="974">
        <v>50.3</v>
      </c>
      <c r="E29" s="1284">
        <v>14.6</v>
      </c>
      <c r="F29" s="1280">
        <v>6.1</v>
      </c>
      <c r="G29" s="1280">
        <v>2.9</v>
      </c>
      <c r="H29" s="370"/>
    </row>
    <row r="30" spans="1:9" ht="15" customHeight="1">
      <c r="A30" s="1"/>
      <c r="B30" s="31" t="s">
        <v>332</v>
      </c>
      <c r="C30" s="378">
        <v>34.6</v>
      </c>
      <c r="D30" s="974">
        <v>34.5</v>
      </c>
      <c r="E30" s="1284">
        <v>31.2</v>
      </c>
      <c r="F30" s="1280">
        <v>24.9</v>
      </c>
      <c r="G30" s="1280">
        <v>29.9</v>
      </c>
      <c r="H30" s="370"/>
    </row>
    <row r="31" spans="1:9" ht="15" customHeight="1">
      <c r="A31" s="1"/>
      <c r="B31" s="36" t="s">
        <v>333</v>
      </c>
      <c r="C31" s="383">
        <v>0</v>
      </c>
      <c r="D31" s="693">
        <v>0</v>
      </c>
      <c r="E31" s="1285">
        <v>0</v>
      </c>
      <c r="F31" s="35">
        <v>0</v>
      </c>
      <c r="G31" s="35">
        <v>0</v>
      </c>
      <c r="H31" s="370"/>
    </row>
    <row r="32" spans="1:9" ht="15" customHeight="1" thickBot="1">
      <c r="A32" s="1"/>
      <c r="B32" s="37" t="s">
        <v>386</v>
      </c>
      <c r="C32" s="384">
        <v>28.07</v>
      </c>
      <c r="D32" s="974">
        <v>30.4</v>
      </c>
      <c r="E32" s="1286">
        <v>20.100000000000001</v>
      </c>
      <c r="F32" s="1286">
        <v>17.600000000000001</v>
      </c>
      <c r="G32" s="1286">
        <v>15.4</v>
      </c>
      <c r="H32" s="370"/>
    </row>
    <row r="33" spans="1:8" ht="15" customHeight="1">
      <c r="A33" s="1"/>
      <c r="B33" s="38"/>
      <c r="C33" s="39"/>
      <c r="D33" s="39"/>
      <c r="E33" s="39"/>
      <c r="F33" s="39"/>
      <c r="G33" s="39"/>
    </row>
    <row r="34" spans="1:8" ht="15" customHeight="1">
      <c r="A34" s="1"/>
      <c r="B34" s="33"/>
      <c r="C34" s="34"/>
      <c r="D34" s="34"/>
      <c r="E34" s="34"/>
      <c r="F34" s="34"/>
      <c r="G34" s="34"/>
    </row>
    <row r="35" spans="1:8" ht="15" customHeight="1">
      <c r="A35" s="1"/>
      <c r="B35" s="926" t="s">
        <v>387</v>
      </c>
      <c r="C35" s="927">
        <v>2025</v>
      </c>
      <c r="D35" s="930">
        <v>2024</v>
      </c>
      <c r="E35" s="930">
        <v>2023</v>
      </c>
      <c r="F35" s="931">
        <v>2022</v>
      </c>
      <c r="G35" s="932">
        <v>2021</v>
      </c>
      <c r="H35" s="676"/>
    </row>
    <row r="36" spans="1:8" ht="15" customHeight="1" thickBot="1">
      <c r="A36" s="1"/>
      <c r="B36" s="40" t="s">
        <v>388</v>
      </c>
      <c r="C36" s="385">
        <v>0</v>
      </c>
      <c r="D36" s="748">
        <v>0</v>
      </c>
      <c r="E36" s="41">
        <v>0.9</v>
      </c>
      <c r="F36" s="41">
        <v>0</v>
      </c>
      <c r="G36" s="41">
        <v>5</v>
      </c>
      <c r="H36" s="677"/>
    </row>
    <row r="37" spans="1:8" ht="15" customHeight="1">
      <c r="A37" s="1"/>
      <c r="B37" s="1660"/>
      <c r="C37" s="1661"/>
      <c r="D37" s="1661"/>
      <c r="E37" s="1661"/>
      <c r="F37" s="1661"/>
      <c r="G37" s="1661"/>
    </row>
    <row r="38" spans="1:8" ht="15" customHeight="1">
      <c r="A38" s="1"/>
      <c r="B38" s="29"/>
      <c r="C38" s="29"/>
      <c r="D38" s="29"/>
      <c r="E38" s="29"/>
      <c r="F38" s="29"/>
      <c r="G38" s="29"/>
    </row>
    <row r="39" spans="1:8" ht="15" customHeight="1">
      <c r="A39" s="1"/>
      <c r="B39" s="29"/>
      <c r="C39" s="29"/>
      <c r="D39" s="29"/>
      <c r="E39" s="29"/>
      <c r="F39" s="29"/>
      <c r="G39" s="29"/>
    </row>
    <row r="40" spans="1:8" ht="15" customHeight="1">
      <c r="A40" s="1"/>
      <c r="B40" s="16" t="s">
        <v>370</v>
      </c>
      <c r="C40" s="976"/>
      <c r="D40" s="18"/>
      <c r="E40" s="29"/>
      <c r="F40" s="29"/>
      <c r="G40" s="29"/>
    </row>
    <row r="41" spans="1:8" ht="15" customHeight="1">
      <c r="A41" s="1"/>
      <c r="B41" s="33"/>
      <c r="C41" s="34"/>
      <c r="D41" s="34"/>
      <c r="E41" s="34"/>
      <c r="F41" s="34"/>
      <c r="G41" s="34"/>
    </row>
    <row r="42" spans="1:8" ht="15" customHeight="1">
      <c r="A42" s="1"/>
      <c r="B42" s="33"/>
      <c r="C42" s="33"/>
      <c r="D42" s="33"/>
      <c r="E42" s="42"/>
      <c r="F42" s="34"/>
      <c r="G42" s="34"/>
    </row>
    <row r="328" ht="20.149999999999999" customHeight="1"/>
  </sheetData>
  <sheetProtection algorithmName="SHA-512" hashValue="cmCtOSdQgkOmpUdAXSrTWTyiEF8z8U6PSxpla415Pc+ZN/1Bzo66ITcUMIxkVYo+xflNzxfzOOMiyZuCdjw48A==" saltValue="lb9tQj9VIf4oFOz1VPy3fw==" spinCount="100000" sheet="1" objects="1" scenarios="1"/>
  <mergeCells count="7">
    <mergeCell ref="B1:B3"/>
    <mergeCell ref="B37:G37"/>
    <mergeCell ref="B7:G7"/>
    <mergeCell ref="B14:G14"/>
    <mergeCell ref="B15:G15"/>
    <mergeCell ref="B16:G16"/>
    <mergeCell ref="B23:G2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7C716B"/>
  </sheetPr>
  <dimension ref="A1:D328"/>
  <sheetViews>
    <sheetView showGridLines="0" showRuler="0" zoomScaleNormal="100" workbookViewId="0">
      <selection activeCell="C22" sqref="C22"/>
    </sheetView>
  </sheetViews>
  <sheetFormatPr defaultColWidth="13.54296875" defaultRowHeight="12.5"/>
  <cols>
    <col min="1" max="1" width="7.453125" customWidth="1"/>
    <col min="2" max="2" width="60.453125" customWidth="1"/>
    <col min="3" max="3" width="29.54296875" customWidth="1"/>
  </cols>
  <sheetData>
    <row r="1" spans="1:4" ht="15" customHeight="1">
      <c r="A1" s="1"/>
      <c r="B1" s="1647" t="e" vm="1">
        <v>#VALUE!</v>
      </c>
      <c r="C1" s="1"/>
      <c r="D1" s="1"/>
    </row>
    <row r="2" spans="1:4" ht="15" customHeight="1">
      <c r="A2" s="1"/>
      <c r="B2" s="1647"/>
      <c r="C2" s="468"/>
      <c r="D2" s="1"/>
    </row>
    <row r="3" spans="1:4" ht="15" customHeight="1">
      <c r="A3" s="1"/>
      <c r="B3" s="1647"/>
      <c r="C3" s="1"/>
      <c r="D3" s="1"/>
    </row>
    <row r="4" spans="1:4" ht="15" customHeight="1">
      <c r="A4" s="1"/>
      <c r="B4" s="893" t="s">
        <v>2</v>
      </c>
      <c r="C4" s="1"/>
      <c r="D4" s="1"/>
    </row>
    <row r="5" spans="1:4" ht="15" customHeight="1">
      <c r="A5" s="1"/>
      <c r="B5" s="893"/>
      <c r="C5" s="1"/>
      <c r="D5" s="1"/>
    </row>
    <row r="6" spans="1:4" ht="15" customHeight="1">
      <c r="A6" s="1"/>
      <c r="B6" s="915"/>
      <c r="C6" s="1"/>
    </row>
    <row r="7" spans="1:4" ht="20.149999999999999" customHeight="1">
      <c r="A7" s="1"/>
      <c r="B7" s="983" t="s">
        <v>119</v>
      </c>
      <c r="C7" s="984" t="s">
        <v>120</v>
      </c>
    </row>
    <row r="8" spans="1:4" ht="20.149999999999999" customHeight="1">
      <c r="A8" s="1"/>
      <c r="B8" s="7" t="s">
        <v>137</v>
      </c>
      <c r="C8" s="298" t="s">
        <v>138</v>
      </c>
    </row>
    <row r="9" spans="1:4" ht="20.149999999999999" customHeight="1">
      <c r="A9" s="1"/>
      <c r="B9" s="8" t="s">
        <v>389</v>
      </c>
      <c r="C9" s="298" t="s">
        <v>138</v>
      </c>
    </row>
    <row r="10" spans="1:4" ht="20.149999999999999" customHeight="1">
      <c r="A10" s="1"/>
      <c r="B10" s="8" t="s">
        <v>390</v>
      </c>
      <c r="C10" s="298" t="s">
        <v>138</v>
      </c>
    </row>
    <row r="11" spans="1:4" ht="20.149999999999999" customHeight="1">
      <c r="A11" s="1"/>
      <c r="B11" s="8" t="s">
        <v>391</v>
      </c>
      <c r="C11" s="298" t="s">
        <v>138</v>
      </c>
    </row>
    <row r="12" spans="1:4" ht="20.149999999999999" customHeight="1">
      <c r="A12" s="1"/>
      <c r="B12" s="8" t="s">
        <v>392</v>
      </c>
      <c r="C12" s="298" t="s">
        <v>138</v>
      </c>
    </row>
    <row r="13" spans="1:4" ht="20.149999999999999" customHeight="1">
      <c r="A13" s="1"/>
      <c r="B13" s="8" t="s">
        <v>141</v>
      </c>
      <c r="C13" s="298" t="s">
        <v>138</v>
      </c>
    </row>
    <row r="14" spans="1:4" ht="20.149999999999999" customHeight="1">
      <c r="A14" s="1"/>
      <c r="B14" s="8" t="s">
        <v>393</v>
      </c>
      <c r="C14" s="298" t="s">
        <v>138</v>
      </c>
    </row>
    <row r="15" spans="1:4" ht="20.149999999999999" customHeight="1">
      <c r="A15" s="1"/>
      <c r="B15" s="8" t="s">
        <v>394</v>
      </c>
      <c r="C15" s="298" t="s">
        <v>138</v>
      </c>
    </row>
    <row r="16" spans="1:4" ht="20.149999999999999" customHeight="1">
      <c r="A16" s="1"/>
      <c r="B16" s="8" t="s">
        <v>395</v>
      </c>
      <c r="C16" s="298" t="s">
        <v>138</v>
      </c>
    </row>
    <row r="17" spans="1:3" ht="20.149999999999999" customHeight="1">
      <c r="A17" s="1"/>
      <c r="B17" s="8" t="s">
        <v>146</v>
      </c>
      <c r="C17" s="299" t="s">
        <v>147</v>
      </c>
    </row>
    <row r="18" spans="1:3" ht="20.149999999999999" customHeight="1">
      <c r="A18" s="1"/>
      <c r="B18" s="8" t="s">
        <v>148</v>
      </c>
      <c r="C18" s="299" t="s">
        <v>147</v>
      </c>
    </row>
    <row r="19" spans="1:3" ht="20.149999999999999" customHeight="1">
      <c r="A19" s="1"/>
      <c r="B19" s="8" t="s">
        <v>149</v>
      </c>
      <c r="C19" s="299" t="s">
        <v>147</v>
      </c>
    </row>
    <row r="20" spans="1:3" ht="20.149999999999999" customHeight="1">
      <c r="A20" s="1"/>
      <c r="B20" s="8" t="s">
        <v>150</v>
      </c>
      <c r="C20" s="299" t="s">
        <v>147</v>
      </c>
    </row>
    <row r="21" spans="1:3" ht="20.149999999999999" customHeight="1">
      <c r="A21" s="1"/>
      <c r="B21" s="8" t="s">
        <v>396</v>
      </c>
      <c r="C21" s="299" t="s">
        <v>147</v>
      </c>
    </row>
    <row r="22" spans="1:3" ht="20.149999999999999" customHeight="1">
      <c r="A22" s="1"/>
      <c r="B22" s="8" t="s">
        <v>397</v>
      </c>
      <c r="C22" s="299" t="s">
        <v>398</v>
      </c>
    </row>
    <row r="23" spans="1:3" ht="20.149999999999999" customHeight="1">
      <c r="A23" s="1"/>
      <c r="B23" s="8" t="s">
        <v>399</v>
      </c>
      <c r="C23" s="299" t="s">
        <v>398</v>
      </c>
    </row>
    <row r="24" spans="1:3" ht="20.149999999999999" customHeight="1">
      <c r="A24" s="1"/>
      <c r="B24" s="535" t="s">
        <v>400</v>
      </c>
      <c r="C24" s="536" t="s">
        <v>398</v>
      </c>
    </row>
    <row r="25" spans="1:3" ht="15" customHeight="1">
      <c r="A25" s="1"/>
      <c r="B25" s="58"/>
      <c r="C25" s="58"/>
    </row>
    <row r="26" spans="1:3" ht="15" customHeight="1">
      <c r="A26" s="1"/>
      <c r="B26" s="1"/>
      <c r="C26" s="1"/>
    </row>
    <row r="27" spans="1:3" ht="15" customHeight="1"/>
    <row r="28" spans="1:3" ht="15" customHeight="1"/>
    <row r="29" spans="1:3" ht="15" customHeight="1"/>
    <row r="30" spans="1:3" ht="15" customHeight="1"/>
    <row r="31" spans="1:3" ht="15" customHeight="1"/>
    <row r="32" spans="1: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328" ht="20.149999999999999" customHeight="1"/>
  </sheetData>
  <sheetProtection algorithmName="SHA-512" hashValue="wZzr9IrEveyrWZoEi7ZRI0xRKFabtAPrC1DdJX4x+t+9bB2kQq/bv4ChYytgK79RL2Y1x2Ue+SgqUp/gXwhe/g==" saltValue="fxEYfXmNNL3l8VrLO1bdPA==" spinCount="100000" sheet="1" objects="1" scenarios="1"/>
  <mergeCells count="1">
    <mergeCell ref="B1:B3"/>
  </mergeCells>
  <hyperlinks>
    <hyperlink ref="C22" location="'Human Rights'!A1" display="Human Rights" xr:uid="{12F2023A-2DB2-4E8F-89A1-3135D8BCDB65}"/>
    <hyperlink ref="C23:C24" location="'Human Rights'!A1" display="Human Rights" xr:uid="{46E9FFFF-3BF5-4040-904B-B7A9F5561799}"/>
    <hyperlink ref="C8" location="'Workforce Data &amp; Diversity'!A1" display="Workforce data &amp; diversity" xr:uid="{85D30CA1-E6E6-4294-B9CE-33D51A6B4EE7}"/>
    <hyperlink ref="C9:C10" location="'Workforce Data &amp; Diversity'!A1" display="Workforce data &amp; diversity" xr:uid="{A47BC6BE-AFF0-43BD-9E94-D26477EB6C32}"/>
    <hyperlink ref="C11" location="'Workforce Data &amp; Diversity'!A1" display="Workforce data &amp; diversity" xr:uid="{91A53E70-ACB3-4990-8064-EFFC30B58BF4}"/>
    <hyperlink ref="C12" location="'Workforce Data &amp; Diversity'!A1" display="Workforce data &amp; diversity" xr:uid="{7EB09E94-3BB2-4DA0-9019-10DCAF74A2DB}"/>
    <hyperlink ref="C13" location="'Workforce Data &amp; Diversity'!A1" display="Workforce data &amp; diversity" xr:uid="{091B13B0-E6DB-42C7-90CB-97FD3E07AB54}"/>
    <hyperlink ref="C14" location="'Workforce Data &amp; Diversity'!A1" display="Workforce data &amp; diversity" xr:uid="{1DE96690-81CD-4ADE-8AA0-B2C419D9143F}"/>
    <hyperlink ref="C15" location="'Workforce Data &amp; Diversity'!A1" display="Workforce data &amp; diversity" xr:uid="{21D877AB-0031-41CC-BE47-6444DC43533A}"/>
    <hyperlink ref="C16" location="'Workforce Data &amp; Diversity'!A1" display="Workforce data &amp; diversity" xr:uid="{B3971B1E-1D0A-4AC6-83BB-2FAC640A0232}"/>
    <hyperlink ref="C17" location="'Remuneration, leave &amp; training'!A1" display="Remuneration, leave &amp; training" xr:uid="{081D5809-8A1A-4102-831E-F4EB8550C233}"/>
    <hyperlink ref="C18:C20" location="'Remuneration, leave &amp; training'!A1" display="Remuneration, leave &amp; training" xr:uid="{F32130BF-EE4C-4919-A016-1A3337013FE2}"/>
    <hyperlink ref="C21" location="'Remuneration, leave &amp; training'!A1" display="Remuneration, leave &amp; training" xr:uid="{1C880FAF-46EF-49A6-92E1-B2B4C317778D}"/>
  </hyperlink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9d23f15-3d77-4f18-a9fb-57d12f8c9cae">
      <Terms xmlns="http://schemas.microsoft.com/office/infopath/2007/PartnerControls"/>
    </lcf76f155ced4ddcb4097134ff3c332f>
    <TaxCatchAll xmlns="7a48c917-cd02-4666-bf68-6b03535aeff6"/>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E0FDB410E6BA64F8DAB3DF8867FF353" ma:contentTypeVersion="11" ma:contentTypeDescription="Create a new document." ma:contentTypeScope="" ma:versionID="aab416e8a925ea2a6233dc24020d2eb1">
  <xsd:schema xmlns:xsd="http://www.w3.org/2001/XMLSchema" xmlns:xs="http://www.w3.org/2001/XMLSchema" xmlns:p="http://schemas.microsoft.com/office/2006/metadata/properties" xmlns:ns2="09d23f15-3d77-4f18-a9fb-57d12f8c9cae" xmlns:ns3="7a48c917-cd02-4666-bf68-6b03535aeff6" targetNamespace="http://schemas.microsoft.com/office/2006/metadata/properties" ma:root="true" ma:fieldsID="c7c27d7341ad7b4f702c91fc6eefd9c1" ns2:_="" ns3:_="">
    <xsd:import namespace="09d23f15-3d77-4f18-a9fb-57d12f8c9cae"/>
    <xsd:import namespace="7a48c917-cd02-4666-bf68-6b03535aeff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d23f15-3d77-4f18-a9fb-57d12f8c9c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1f86543-ceb4-41e6-9570-90863782e25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48c917-cd02-4666-bf68-6b03535a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cf28b3d-9c2d-4c4a-a1d3-b8974bcc9008}" ma:internalName="TaxCatchAll" ma:showField="CatchAllData" ma:web="7a48c917-cd02-4666-bf68-6b03535aef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408BC4-5420-4535-91F3-A65F78C5578E}">
  <ds:schemaRefs>
    <ds:schemaRef ds:uri="http://schemas.microsoft.com/sharepoint/v3/contenttype/forms"/>
  </ds:schemaRefs>
</ds:datastoreItem>
</file>

<file path=customXml/itemProps2.xml><?xml version="1.0" encoding="utf-8"?>
<ds:datastoreItem xmlns:ds="http://schemas.openxmlformats.org/officeDocument/2006/customXml" ds:itemID="{60873D58-7DEC-4732-82A4-8513550332EA}">
  <ds:schemaRefs>
    <ds:schemaRef ds:uri="09d23f15-3d77-4f18-a9fb-57d12f8c9cae"/>
    <ds:schemaRef ds:uri="7a48c917-cd02-4666-bf68-6b03535aeff6"/>
    <ds:schemaRef ds:uri="http://purl.org/dc/term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D8ECBD2-96C0-4ECC-9089-7B66B41264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d23f15-3d77-4f18-a9fb-57d12f8c9cae"/>
    <ds:schemaRef ds:uri="7a48c917-cd02-4666-bf68-6b03535a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341df80-fbe6-41bf-89b0-e6e2379c9c23}" enabled="0" method="" siteId="{4341df80-fbe6-41bf-89b0-e6e2379c9c2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51</vt:i4>
      </vt:variant>
    </vt:vector>
  </HeadingPairs>
  <TitlesOfParts>
    <vt:vector size="51" baseType="lpstr">
      <vt:lpstr>Cover</vt:lpstr>
      <vt:lpstr>Home</vt:lpstr>
      <vt:lpstr>Disclosure references</vt:lpstr>
      <vt:lpstr>Data Contents</vt:lpstr>
      <vt:lpstr>Group-level targets</vt:lpstr>
      <vt:lpstr>Safety &amp; health</vt:lpstr>
      <vt:lpstr>Safety</vt:lpstr>
      <vt:lpstr>Health</vt:lpstr>
      <vt:lpstr>People</vt:lpstr>
      <vt:lpstr>Workforce data &amp; diversity</vt:lpstr>
      <vt:lpstr>Remuneration, leave &amp; training</vt:lpstr>
      <vt:lpstr>Human rights</vt:lpstr>
      <vt:lpstr>Communities</vt:lpstr>
      <vt:lpstr>Economic</vt:lpstr>
      <vt:lpstr>Communities performance</vt:lpstr>
      <vt:lpstr>Climate change</vt:lpstr>
      <vt:lpstr>GHE emissions methodology</vt:lpstr>
      <vt:lpstr>Energy</vt:lpstr>
      <vt:lpstr>GHG asset summary</vt:lpstr>
      <vt:lpstr>GHG emissions</vt:lpstr>
      <vt:lpstr>GHG emissions target</vt:lpstr>
      <vt:lpstr>Carbon credits</vt:lpstr>
      <vt:lpstr>Environment</vt:lpstr>
      <vt:lpstr>Environment performance</vt:lpstr>
      <vt:lpstr>Biodiversity performance</vt:lpstr>
      <vt:lpstr>Biodiversity areas by asset</vt:lpstr>
      <vt:lpstr>Biodiversity species by asset</vt:lpstr>
      <vt:lpstr>Water performance</vt:lpstr>
      <vt:lpstr>Water performance breakdown</vt:lpstr>
      <vt:lpstr>Water metric reports</vt:lpstr>
      <vt:lpstr>Water profile by asset</vt:lpstr>
      <vt:lpstr>Tailings</vt:lpstr>
      <vt:lpstr>Tailings facilities</vt:lpstr>
      <vt:lpstr>Governance</vt:lpstr>
      <vt:lpstr>Ethics &amp; compliance</vt:lpstr>
      <vt:lpstr>Transparency</vt:lpstr>
      <vt:lpstr>Value chain</vt:lpstr>
      <vt:lpstr>SusCo</vt:lpstr>
      <vt:lpstr>Additional disclosures</vt:lpstr>
      <vt:lpstr>GRI Index </vt:lpstr>
      <vt:lpstr>Indices &amp; ratings</vt:lpstr>
      <vt:lpstr>TCFD</vt:lpstr>
      <vt:lpstr>CA100+</vt:lpstr>
      <vt:lpstr>TNFD</vt:lpstr>
      <vt:lpstr>Certifications &amp; frameworks</vt:lpstr>
      <vt:lpstr>ICMM PE Summary</vt:lpstr>
      <vt:lpstr>ICMM SERF</vt:lpstr>
      <vt:lpstr>TSM Summary</vt:lpstr>
      <vt:lpstr>SASB</vt:lpstr>
      <vt:lpstr>UNGC CoP</vt:lpstr>
      <vt:lpstr>PAI summary</vt:lpstr>
    </vt:vector>
  </TitlesOfParts>
  <Manager/>
  <Company>Rio Tinto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Sustainability Factbook 2025</dc:title>
  <dc:subject>Sustainability Factbook 2025</dc:subject>
  <dc:creator>Mietzel, Carrie (RTS)</dc:creator>
  <cp:keywords/>
  <dc:description/>
  <cp:lastModifiedBy>Mietzel, Carrie (RTS)</cp:lastModifiedBy>
  <cp:revision/>
  <dcterms:created xsi:type="dcterms:W3CDTF">2024-02-16T13:46:10Z</dcterms:created>
  <dcterms:modified xsi:type="dcterms:W3CDTF">2026-02-18T19:02:33Z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0x0101002E0FDB410E6BA64F8DAB3DF8867FF353</vt:lpwstr>
  </property>
  <property fmtid="{D5CDD505-2E9C-101B-9397-08002B2CF9AE}" pid="3" name="MediaServiceImageTags">
    <vt:lpwstr/>
  </property>
  <property fmtid="{D5CDD505-2E9C-101B-9397-08002B2CF9AE}" pid="4" name="lcf76f155ced4ddcb4097134ff3c332f">
    <vt:lpwstr/>
  </property>
  <property fmtid="{D5CDD505-2E9C-101B-9397-08002B2CF9AE}" pid="5" name="TaxCatchAll">
    <vt:lpwstr/>
  </property>
  <property fmtid="{D5CDD505-2E9C-101B-9397-08002B2CF9AE}" pid="6" name="SV_QUERY_LIST_4F35BF76-6C0D-4D9B-82B2-816C12CF3733">
    <vt:lpwstr>empty_477D106A-C0D6-4607-AEBD-E2C9D60EA279</vt:lpwstr>
  </property>
  <property fmtid="{D5CDD505-2E9C-101B-9397-08002B2CF9AE}" pid="7" name="SV_HIDDEN_GRID_QUERY_LIST_4F35BF76-6C0D-4D9B-82B2-816C12CF3733">
    <vt:lpwstr>empty_477D106A-C0D6-4607-AEBD-E2C9D60EA279</vt:lpwstr>
  </property>
</Properties>
</file>